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400" windowHeight="7995"/>
  </bookViews>
  <sheets>
    <sheet name="PSP_1_kanalizacja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C" localSheetId="0">#REF!</definedName>
    <definedName name="____C">#REF!</definedName>
    <definedName name="__C" localSheetId="0">#REF!</definedName>
    <definedName name="__C">#REF!</definedName>
    <definedName name="_1Excel_BuiltIn_Print_Area_1_1_1" localSheetId="0">#REF!</definedName>
    <definedName name="_1Excel_BuiltIn_Print_Area_1_1_1">#REF!</definedName>
    <definedName name="_2Excel_BuiltIn_Print_Area_2_1_1_1" localSheetId="0">#REF!</definedName>
    <definedName name="_2Excel_BuiltIn_Print_Area_2_1_1_1">#REF!</definedName>
    <definedName name="_bwu2">'[1]Arkusz definiowania'!$C$12</definedName>
    <definedName name="_c" localSheetId="0">#REF!</definedName>
    <definedName name="_c">#REF!</definedName>
    <definedName name="_csn16">[2]m!$C$13</definedName>
    <definedName name="_cta10">[2]t!$C$3</definedName>
    <definedName name="_cta20">[2]t!$D$4</definedName>
    <definedName name="_cwn16">[2]m!$C$12</definedName>
    <definedName name="_gsn16">[2]m!$D$13</definedName>
    <definedName name="_gwn16">[2]m!$D$12</definedName>
    <definedName name="_kr1" localSheetId="0">#REF!</definedName>
    <definedName name="_kr1">#REF!</definedName>
    <definedName name="_kr2" localSheetId="0">#REF!</definedName>
    <definedName name="_kr2">#REF!</definedName>
    <definedName name="_pal1" localSheetId="0">#REF!</definedName>
    <definedName name="_pal1">#REF!</definedName>
    <definedName name="_pal2" localSheetId="0">#REF!</definedName>
    <definedName name="_pal2">#REF!</definedName>
    <definedName name="_peh1" localSheetId="0">#REF!</definedName>
    <definedName name="_peh1">#REF!</definedName>
    <definedName name="_po1" localSheetId="0">#REF!</definedName>
    <definedName name="_po1">#REF!</definedName>
    <definedName name="_r">[3]Definicje!$C$2</definedName>
    <definedName name="_sc1" localSheetId="0">#REF!</definedName>
    <definedName name="_sc1">#REF!</definedName>
    <definedName name="A" localSheetId="0">#REF!</definedName>
    <definedName name="A">#REF!</definedName>
    <definedName name="Alternatywy" localSheetId="0">#REF!</definedName>
    <definedName name="Alternatywy">#REF!</definedName>
    <definedName name="B_30">[4]Kalkulacje!$H$4</definedName>
    <definedName name="B_35">[4]Kalkulacje!$H$5</definedName>
    <definedName name="B_45" localSheetId="0">[5]Kalkulacje!#REF!</definedName>
    <definedName name="B_45">[5]Kalkulacje!#REF!</definedName>
    <definedName name="B_60" localSheetId="0">[5]Kalkulacje!#REF!</definedName>
    <definedName name="B_60">[5]Kalkulacje!#REF!</definedName>
    <definedName name="_xlnm.Database" localSheetId="0">#REF!</definedName>
    <definedName name="_xlnm.Database">#REF!</definedName>
    <definedName name="BuiltIn_Print_Area">"$"</definedName>
    <definedName name="cdz">[2]m!$C$10</definedName>
    <definedName name="Cena_Sprzedaży" localSheetId="0">#REF!</definedName>
    <definedName name="Cena_Sprzedaży">#REF!</definedName>
    <definedName name="Cena_Sprzedzaży">[6]Zestawienie!$C$52</definedName>
    <definedName name="clw">[2]m!$C$3</definedName>
    <definedName name="cpab">[2]m!$C$15</definedName>
    <definedName name="cpbn">[2]m!$C$9</definedName>
    <definedName name="cpbn20">[2]m!$C$11</definedName>
    <definedName name="cpi">[2]m!$C$7</definedName>
    <definedName name="cse">[2]m!$C$4</definedName>
    <definedName name="csman">[2]m!$C$14</definedName>
    <definedName name="csx">[2]m!$C$6</definedName>
    <definedName name="cta">[2]t!$B$2</definedName>
    <definedName name="ctz">[2]m!$C$8</definedName>
    <definedName name="Czas1" localSheetId="0">#REF!</definedName>
    <definedName name="Czas1">#REF!</definedName>
    <definedName name="Czas10" localSheetId="0">#REF!</definedName>
    <definedName name="Czas10">#REF!</definedName>
    <definedName name="Czas11" localSheetId="0">#REF!</definedName>
    <definedName name="Czas11">#REF!</definedName>
    <definedName name="Czas2" localSheetId="0">#REF!</definedName>
    <definedName name="Czas2">#REF!</definedName>
    <definedName name="Czas3" localSheetId="0">#REF!</definedName>
    <definedName name="Czas3">#REF!</definedName>
    <definedName name="Czas4" localSheetId="0">#REF!</definedName>
    <definedName name="Czas4">#REF!</definedName>
    <definedName name="Czas5" localSheetId="0">#REF!</definedName>
    <definedName name="Czas5">#REF!</definedName>
    <definedName name="Czas6" localSheetId="0">#REF!</definedName>
    <definedName name="Czas6">#REF!</definedName>
    <definedName name="Czas7" localSheetId="0">#REF!</definedName>
    <definedName name="Czas7">#REF!</definedName>
    <definedName name="Czas8" localSheetId="0">#REF!</definedName>
    <definedName name="Czas8">#REF!</definedName>
    <definedName name="Czas9" localSheetId="0">#REF!</definedName>
    <definedName name="Czas9">#REF!</definedName>
    <definedName name="czs">[2]m!$C$2</definedName>
    <definedName name="czt" localSheetId="0">#REF!</definedName>
    <definedName name="czt">#REF!</definedName>
    <definedName name="delegacje" localSheetId="0">#REF!</definedName>
    <definedName name="delegacje">#REF!</definedName>
    <definedName name="detgdg" localSheetId="0">#REF!</definedName>
    <definedName name="detgdg">#REF!</definedName>
    <definedName name="Dodatkowy_sprzęt" localSheetId="0">[7]Zestawienie!#REF!</definedName>
    <definedName name="Dodatkowy_sprzęt">[7]Zestawienie!#REF!</definedName>
    <definedName name="Dodatkowy_transport" localSheetId="0">#REF!</definedName>
    <definedName name="Dodatkowy_transport">#REF!</definedName>
    <definedName name="dolar" localSheetId="0">#REF!</definedName>
    <definedName name="dolar">#REF!</definedName>
    <definedName name="dzw" localSheetId="0">#REF!</definedName>
    <definedName name="dzw">#REF!</definedName>
    <definedName name="elk" localSheetId="0">#REF!</definedName>
    <definedName name="elk">#REF!</definedName>
    <definedName name="eur">'[8]Ustrój nośny łukowy-beton łuków'!$E$7</definedName>
    <definedName name="euro" localSheetId="0">#REF!</definedName>
    <definedName name="euro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glw">[2]m!$D$3</definedName>
    <definedName name="godz" localSheetId="0">#REF!</definedName>
    <definedName name="godz">#REF!</definedName>
    <definedName name="gpbn">[2]m!$D$9</definedName>
    <definedName name="gpbn20">[2]m!$D$11</definedName>
    <definedName name="gpi">[2]m!$D$7</definedName>
    <definedName name="gsman">[2]m!$D$14</definedName>
    <definedName name="gtz">[2]m!$D$8</definedName>
    <definedName name="gzs">[2]m!$D$2</definedName>
    <definedName name="hhhhhhhhhhhhh" localSheetId="0">#REF!</definedName>
    <definedName name="hhhhhhhhhhhhh">#REF!</definedName>
    <definedName name="ilość" localSheetId="0">#REF!</definedName>
    <definedName name="ilość">#REF!</definedName>
    <definedName name="ilość_m3" localSheetId="0">#REF!</definedName>
    <definedName name="ilość_m3">#REF!</definedName>
    <definedName name="ilość3" localSheetId="0">#REF!</definedName>
    <definedName name="ilość3">#REF!</definedName>
    <definedName name="Inne_koszty_bezpośrednie" localSheetId="0">#REF!</definedName>
    <definedName name="Inne_koszty_bezpośrednie">#REF!</definedName>
    <definedName name="Inne_Koszty_Finansowe" localSheetId="0">#REF!</definedName>
    <definedName name="Inne_Koszty_Finansowe">#REF!</definedName>
    <definedName name="Inne_Ryzyka" localSheetId="0">#REF!</definedName>
    <definedName name="Inne_Ryzyka">#REF!</definedName>
    <definedName name="Inwestor" localSheetId="0">#REF!</definedName>
    <definedName name="Inwestor">#REF!</definedName>
    <definedName name="j" localSheetId="0">#REF!</definedName>
    <definedName name="j">#REF!</definedName>
    <definedName name="jfjbajv" localSheetId="0">#REF!</definedName>
    <definedName name="jfjbajv">#REF!</definedName>
    <definedName name="Ko_oddziału" localSheetId="0">#REF!</definedName>
    <definedName name="Ko_oddziału">#REF!</definedName>
    <definedName name="Ko_Zarządu" localSheetId="0">#REF!</definedName>
    <definedName name="Ko_Zarządu">#REF!</definedName>
    <definedName name="kop" localSheetId="0">#REF!</definedName>
    <definedName name="kop">#REF!</definedName>
    <definedName name="kopm" localSheetId="0">#REF!</definedName>
    <definedName name="kopm">#REF!</definedName>
    <definedName name="Koszt_bezp8" localSheetId="0">#REF!</definedName>
    <definedName name="Koszt_bezp8">#REF!</definedName>
    <definedName name="Koszty_bezp10" localSheetId="0">#REF!</definedName>
    <definedName name="Koszty_bezp10">#REF!</definedName>
    <definedName name="Koszty_bezp11" localSheetId="0">#REF!</definedName>
    <definedName name="Koszty_bezp11">#REF!</definedName>
    <definedName name="Koszty_bezp6" localSheetId="0">#REF!</definedName>
    <definedName name="Koszty_bezp6">#REF!</definedName>
    <definedName name="Koszty_bezp7" localSheetId="0">#REF!</definedName>
    <definedName name="Koszty_bezp7">#REF!</definedName>
    <definedName name="Koszty_bezp8" localSheetId="0">#REF!</definedName>
    <definedName name="Koszty_bezp8">#REF!</definedName>
    <definedName name="Koszty_bezp9" localSheetId="0">#REF!</definedName>
    <definedName name="Koszty_bezp9">#REF!</definedName>
    <definedName name="Koszty_bezpośrednie" localSheetId="0">#REF!</definedName>
    <definedName name="Koszty_bezpośrednie">#REF!</definedName>
    <definedName name="Koszty_bezpośrednie1" localSheetId="0">#REF!</definedName>
    <definedName name="Koszty_bezpośrednie1">#REF!</definedName>
    <definedName name="Koszty_bezpośrednie2" localSheetId="0">#REF!</definedName>
    <definedName name="Koszty_bezpośrednie2">#REF!</definedName>
    <definedName name="Koszty_bezpośrednie3" localSheetId="0">#REF!</definedName>
    <definedName name="Koszty_bezpośrednie3">#REF!</definedName>
    <definedName name="Koszty_bezpośrednie4" localSheetId="0">#REF!</definedName>
    <definedName name="Koszty_bezpośrednie4">#REF!</definedName>
    <definedName name="Koszty_bezpośrednie5" localSheetId="0">#REF!</definedName>
    <definedName name="Koszty_bezpośrednie5">#REF!</definedName>
    <definedName name="Koszty_bezpośrednie6" localSheetId="0">#REF!</definedName>
    <definedName name="Koszty_bezpośrednie6">#REF!</definedName>
    <definedName name="Koszty_Finansowe" localSheetId="0">#REF!</definedName>
    <definedName name="Koszty_Finansowe">#REF!</definedName>
    <definedName name="Koszty_Gwarancji_Wykonania" localSheetId="0">#REF!</definedName>
    <definedName name="Koszty_Gwarancji_Wykonania">#REF!</definedName>
    <definedName name="Koszty_Oddziału" localSheetId="0">#REF!</definedName>
    <definedName name="Koszty_Oddziału">#REF!</definedName>
    <definedName name="Koszty_Ubezpieczeń" localSheetId="0">#REF!</definedName>
    <definedName name="Koszty_Ubezpieczeń">#REF!</definedName>
    <definedName name="Koszty_wytworzenia" localSheetId="0">#REF!</definedName>
    <definedName name="Koszty_wytworzenia">#REF!</definedName>
    <definedName name="Koszty_Zarządu" localSheetId="0">#REF!</definedName>
    <definedName name="Koszty_Zarządu">#REF!</definedName>
    <definedName name="l" localSheetId="0">#REF!</definedName>
    <definedName name="l">#REF!</definedName>
    <definedName name="m" localSheetId="0">#REF!</definedName>
    <definedName name="m">#REF!</definedName>
    <definedName name="Marża_na_robotach_innych_branż" localSheetId="0">#REF!</definedName>
    <definedName name="Marża_na_robotach_innych_branż">#REF!</definedName>
    <definedName name="masa" localSheetId="0">#REF!</definedName>
    <definedName name="masa">#REF!</definedName>
    <definedName name="Materiał1" localSheetId="0">#REF!</definedName>
    <definedName name="Materiał1">#REF!</definedName>
    <definedName name="Materiał10" localSheetId="0">#REF!</definedName>
    <definedName name="Materiał10">#REF!</definedName>
    <definedName name="Materiał11" localSheetId="0">#REF!</definedName>
    <definedName name="Materiał11">#REF!</definedName>
    <definedName name="Materiał2" localSheetId="0">#REF!</definedName>
    <definedName name="Materiał2">#REF!</definedName>
    <definedName name="Materiał3" localSheetId="0">#REF!</definedName>
    <definedName name="Materiał3">#REF!</definedName>
    <definedName name="Materiał4" localSheetId="0">#REF!</definedName>
    <definedName name="Materiał4">#REF!</definedName>
    <definedName name="Materiał5" localSheetId="0">#REF!</definedName>
    <definedName name="Materiał5">#REF!</definedName>
    <definedName name="Materiał6" localSheetId="0">#REF!</definedName>
    <definedName name="Materiał6">#REF!</definedName>
    <definedName name="Materiał7" localSheetId="0">#REF!</definedName>
    <definedName name="Materiał7">#REF!</definedName>
    <definedName name="Materiał8" localSheetId="0">#REF!</definedName>
    <definedName name="Materiał8">#REF!</definedName>
    <definedName name="Materiał9" localSheetId="0">#REF!</definedName>
    <definedName name="Materiał9">#REF!</definedName>
    <definedName name="materiały" localSheetId="0">#REF!</definedName>
    <definedName name="materiały">#REF!</definedName>
    <definedName name="mn" localSheetId="0">[9]Elektryka!#REF!</definedName>
    <definedName name="mn">[9]Elektryka!#REF!</definedName>
    <definedName name="montaż" localSheetId="0">#REF!</definedName>
    <definedName name="montaż">#REF!</definedName>
    <definedName name="Month1_Ending_Bal" localSheetId="0">#REF!</definedName>
    <definedName name="Month1_Ending_Bal">#REF!</definedName>
    <definedName name="n" localSheetId="0">#REF!</definedName>
    <definedName name="n">#REF!</definedName>
    <definedName name="nawierzchnie" localSheetId="0">#REF!</definedName>
    <definedName name="nawierzchnie">#REF!</definedName>
    <definedName name="nie" localSheetId="0">#REF!</definedName>
    <definedName name="nie">#REF!</definedName>
    <definedName name="obr" localSheetId="0">#REF!</definedName>
    <definedName name="obr">#REF!</definedName>
    <definedName name="_xlnm.Print_Area" localSheetId="0">PSP_1_kanalizacja!$A$1:$F$119</definedName>
    <definedName name="obszar1" localSheetId="0">#REF!</definedName>
    <definedName name="obszar1">#REF!</definedName>
    <definedName name="obszar2" localSheetId="0">#REF!</definedName>
    <definedName name="obszar2">#REF!</definedName>
    <definedName name="paliwo1" localSheetId="0">#REF!</definedName>
    <definedName name="paliwo1">#REF!</definedName>
    <definedName name="paliwo2" localSheetId="0">#REF!</definedName>
    <definedName name="paliwo2">#REF!</definedName>
    <definedName name="Personel" localSheetId="0">#REF!</definedName>
    <definedName name="Personel">#REF!</definedName>
    <definedName name="pg" localSheetId="0">#REF!</definedName>
    <definedName name="pg">#REF!</definedName>
    <definedName name="pia" localSheetId="0">#REF!</definedName>
    <definedName name="pia">#REF!</definedName>
    <definedName name="piab" localSheetId="0">#REF!</definedName>
    <definedName name="piab">#REF!</definedName>
    <definedName name="pod" localSheetId="0">#REF!</definedName>
    <definedName name="pod">#REF!</definedName>
    <definedName name="Podwyk1" localSheetId="0">#REF!</definedName>
    <definedName name="Podwyk1">#REF!</definedName>
    <definedName name="Podwyk10" localSheetId="0">#REF!</definedName>
    <definedName name="Podwyk10">#REF!</definedName>
    <definedName name="Podwyk11" localSheetId="0">#REF!</definedName>
    <definedName name="Podwyk11">#REF!</definedName>
    <definedName name="Podwyk2" localSheetId="0">#REF!</definedName>
    <definedName name="Podwyk2">#REF!</definedName>
    <definedName name="Podwyk3" localSheetId="0">#REF!</definedName>
    <definedName name="Podwyk3">#REF!</definedName>
    <definedName name="Podwyk4" localSheetId="0">#REF!</definedName>
    <definedName name="Podwyk4">#REF!</definedName>
    <definedName name="Podwyk5" localSheetId="0">#REF!</definedName>
    <definedName name="Podwyk5">#REF!</definedName>
    <definedName name="Podwyk6" localSheetId="0">#REF!</definedName>
    <definedName name="Podwyk6">#REF!</definedName>
    <definedName name="Podwyk7" localSheetId="0">#REF!</definedName>
    <definedName name="Podwyk7">#REF!</definedName>
    <definedName name="Podwyk8" localSheetId="0">#REF!</definedName>
    <definedName name="Podwyk8">#REF!</definedName>
    <definedName name="Podwyk9" localSheetId="0">#REF!</definedName>
    <definedName name="Podwyk9">#REF!</definedName>
    <definedName name="posp" localSheetId="0">#REF!</definedName>
    <definedName name="posp">#REF!</definedName>
    <definedName name="powierzchnia" localSheetId="0">#REF!</definedName>
    <definedName name="powierzchnia">#REF!</definedName>
    <definedName name="Powierzchnia_calkowita" localSheetId="0">#REF!</definedName>
    <definedName name="Powierzchnia_calkowita">#REF!</definedName>
    <definedName name="Powierzchnia_całkowita" localSheetId="0">#REF!</definedName>
    <definedName name="Powierzchnia_całkowita">#REF!</definedName>
    <definedName name="Powierzchnia1" localSheetId="0">#REF!</definedName>
    <definedName name="Powierzchnia1">#REF!</definedName>
    <definedName name="Powierzchnia10" localSheetId="0">#REF!</definedName>
    <definedName name="Powierzchnia10">#REF!</definedName>
    <definedName name="Powierzchnia11" localSheetId="0">#REF!</definedName>
    <definedName name="Powierzchnia11">#REF!</definedName>
    <definedName name="Powierzchnia2" localSheetId="0">#REF!</definedName>
    <definedName name="Powierzchnia2">#REF!</definedName>
    <definedName name="Powierzchnia3" localSheetId="0">#REF!</definedName>
    <definedName name="Powierzchnia3">#REF!</definedName>
    <definedName name="Powierzchnia4" localSheetId="0">#REF!</definedName>
    <definedName name="Powierzchnia4">#REF!</definedName>
    <definedName name="Powierzchnia5" localSheetId="0">#REF!</definedName>
    <definedName name="Powierzchnia5">#REF!</definedName>
    <definedName name="Powierzchnia6" localSheetId="0">#REF!</definedName>
    <definedName name="Powierzchnia6">#REF!</definedName>
    <definedName name="Powierzchnia7" localSheetId="0">#REF!</definedName>
    <definedName name="Powierzchnia7">#REF!</definedName>
    <definedName name="Powierzchnia8" localSheetId="0">#REF!</definedName>
    <definedName name="Powierzchnia8">#REF!</definedName>
    <definedName name="Powierzchnia9" localSheetId="0">#REF!</definedName>
    <definedName name="Powierzchnia9">#REF!</definedName>
    <definedName name="R_branżowe" localSheetId="0">#REF!</definedName>
    <definedName name="R_branżowe">#REF!</definedName>
    <definedName name="Razem_Koszty_Bezpośrednie" localSheetId="0">#REF!</definedName>
    <definedName name="Razem_Koszty_Bezpośrednie">#REF!</definedName>
    <definedName name="Razem_KosztyA" localSheetId="0">#REF!</definedName>
    <definedName name="Razem_KosztyA">#REF!</definedName>
    <definedName name="Razem_kosztyB" localSheetId="0">#REF!</definedName>
    <definedName name="Razem_kosztyB">#REF!</definedName>
    <definedName name="rergw" localSheetId="0">#REF!</definedName>
    <definedName name="rergw">#REF!</definedName>
    <definedName name="Rezerwa_Inflacyjna_I_Inne_Ryzyka" localSheetId="0">#REF!</definedName>
    <definedName name="Rezerwa_Inflacyjna_I_Inne_Ryzyka">#REF!</definedName>
    <definedName name="ro" localSheetId="0">#REF!</definedName>
    <definedName name="ro">#REF!</definedName>
    <definedName name="rob" localSheetId="0">#REF!</definedName>
    <definedName name="rob">#REF!</definedName>
    <definedName name="robocizna">[10]Definicje!$C$2</definedName>
    <definedName name="Robocizna1" localSheetId="0">#REF!</definedName>
    <definedName name="Robocizna1">#REF!</definedName>
    <definedName name="Robocizna10" localSheetId="0">#REF!</definedName>
    <definedName name="Robocizna10">#REF!</definedName>
    <definedName name="Robocizna11" localSheetId="0">#REF!</definedName>
    <definedName name="Robocizna11">#REF!</definedName>
    <definedName name="Robocizna2" localSheetId="0">#REF!</definedName>
    <definedName name="Robocizna2">#REF!</definedName>
    <definedName name="Robocizna3" localSheetId="0">#REF!</definedName>
    <definedName name="Robocizna3">#REF!</definedName>
    <definedName name="Robocizna4" localSheetId="0">#REF!</definedName>
    <definedName name="Robocizna4">#REF!</definedName>
    <definedName name="Robocizna5" localSheetId="0">#REF!</definedName>
    <definedName name="Robocizna5">#REF!</definedName>
    <definedName name="Robocizna6" localSheetId="0">#REF!</definedName>
    <definedName name="Robocizna6">#REF!</definedName>
    <definedName name="Robocizna7" localSheetId="0">#REF!</definedName>
    <definedName name="Robocizna7">#REF!</definedName>
    <definedName name="Robocizna8" localSheetId="0">#REF!</definedName>
    <definedName name="Robocizna8">#REF!</definedName>
    <definedName name="Robocizna9" localSheetId="0">#REF!</definedName>
    <definedName name="Robocizna9">#REF!</definedName>
    <definedName name="Robocz_Godzin8" localSheetId="0">#REF!</definedName>
    <definedName name="Robocz_Godzin8">#REF!</definedName>
    <definedName name="Roboczo_Godzin1" localSheetId="0">#REF!</definedName>
    <definedName name="Roboczo_Godzin1">#REF!</definedName>
    <definedName name="Roboczo_Godzin10" localSheetId="0">#REF!</definedName>
    <definedName name="Roboczo_Godzin10">#REF!</definedName>
    <definedName name="Roboczo_Godzin11" localSheetId="0">#REF!</definedName>
    <definedName name="Roboczo_Godzin11">#REF!</definedName>
    <definedName name="Roboczo_Godzin2" localSheetId="0">#REF!</definedName>
    <definedName name="Roboczo_Godzin2">#REF!</definedName>
    <definedName name="Roboczo_Godzin3" localSheetId="0">#REF!</definedName>
    <definedName name="Roboczo_Godzin3">#REF!</definedName>
    <definedName name="Roboczo_Godzin4" localSheetId="0">#REF!</definedName>
    <definedName name="Roboczo_Godzin4">#REF!</definedName>
    <definedName name="Roboczo_Godzin5" localSheetId="0">#REF!</definedName>
    <definedName name="Roboczo_Godzin5">#REF!</definedName>
    <definedName name="Roboczo_Godzin6" localSheetId="0">#REF!</definedName>
    <definedName name="Roboczo_Godzin6">#REF!</definedName>
    <definedName name="Roboczo_Godzin7" localSheetId="0">#REF!</definedName>
    <definedName name="Roboczo_Godzin7">#REF!</definedName>
    <definedName name="Roboczo_Godzin8" localSheetId="0">[7]Zestawienie!#REF!</definedName>
    <definedName name="Roboczo_Godzin8">[7]Zestawienie!#REF!</definedName>
    <definedName name="Roboczo_Godzin9" localSheetId="0">#REF!</definedName>
    <definedName name="Roboczo_Godzin9">#REF!</definedName>
    <definedName name="Roboczo_Godziny8" localSheetId="0">#REF!</definedName>
    <definedName name="Roboczo_Godziny8">#REF!</definedName>
    <definedName name="rz" localSheetId="0">#REF!</definedName>
    <definedName name="rz">#REF!</definedName>
    <definedName name="sci" localSheetId="0">#REF!</definedName>
    <definedName name="sci">#REF!</definedName>
    <definedName name="sct" localSheetId="0">#REF!</definedName>
    <definedName name="sct">#REF!</definedName>
    <definedName name="sia" localSheetId="0">#REF!</definedName>
    <definedName name="sia">#REF!</definedName>
    <definedName name="skr" localSheetId="0">#REF!</definedName>
    <definedName name="skr">#REF!</definedName>
    <definedName name="spr" localSheetId="0">#REF!</definedName>
    <definedName name="spr">#REF!</definedName>
    <definedName name="sprzet" localSheetId="0">#REF!</definedName>
    <definedName name="sprzet">#REF!</definedName>
    <definedName name="sprzęt" localSheetId="0">#REF!</definedName>
    <definedName name="sprzęt">#REF!</definedName>
    <definedName name="Sprzęt1" localSheetId="0">#REF!</definedName>
    <definedName name="Sprzęt1">#REF!</definedName>
    <definedName name="Sprzęt10" localSheetId="0">#REF!</definedName>
    <definedName name="Sprzęt10">#REF!</definedName>
    <definedName name="Sprzęt11" localSheetId="0">#REF!</definedName>
    <definedName name="Sprzęt11">#REF!</definedName>
    <definedName name="Sprzęt2" localSheetId="0">#REF!</definedName>
    <definedName name="Sprzęt2">#REF!</definedName>
    <definedName name="Sprzęt3" localSheetId="0">#REF!</definedName>
    <definedName name="Sprzęt3">#REF!</definedName>
    <definedName name="Sprzęt4" localSheetId="0">#REF!</definedName>
    <definedName name="Sprzęt4">#REF!</definedName>
    <definedName name="Sprzęt5" localSheetId="0">#REF!</definedName>
    <definedName name="Sprzęt5">#REF!</definedName>
    <definedName name="Sprzęt6" localSheetId="0">#REF!</definedName>
    <definedName name="Sprzęt6">#REF!</definedName>
    <definedName name="Sprzęt7" localSheetId="0">#REF!</definedName>
    <definedName name="Sprzęt7">#REF!</definedName>
    <definedName name="Sprzęt8" localSheetId="0">#REF!</definedName>
    <definedName name="Sprzęt8">#REF!</definedName>
    <definedName name="Sprzęt9" localSheetId="0">#REF!</definedName>
    <definedName name="Sprzęt9">#REF!</definedName>
    <definedName name="stal" localSheetId="0">#REF!</definedName>
    <definedName name="stal">#REF!</definedName>
    <definedName name="stal2" localSheetId="0">#REF!</definedName>
    <definedName name="stal2">#REF!</definedName>
    <definedName name="stawka">[11]Zestawienie!$B$13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Suma_Mat" localSheetId="0">#REF!</definedName>
    <definedName name="Suma_Mat">#REF!</definedName>
    <definedName name="Suma_Podwyk" localSheetId="0">#REF!</definedName>
    <definedName name="Suma_Podwyk">#REF!</definedName>
    <definedName name="Suma_Rg" localSheetId="0">#REF!</definedName>
    <definedName name="Suma_Rg">#REF!</definedName>
    <definedName name="Suma_Sprzętu" localSheetId="0">#REF!</definedName>
    <definedName name="Suma_Sprzętu">#REF!</definedName>
    <definedName name="Suma_Transp" localSheetId="0">#REF!</definedName>
    <definedName name="Suma_Transp">#REF!</definedName>
    <definedName name="sztuk_belek" localSheetId="0">#REF!</definedName>
    <definedName name="sztuk_belek">#REF!</definedName>
    <definedName name="tempo" localSheetId="0">#REF!</definedName>
    <definedName name="tempo">#REF!</definedName>
    <definedName name="Transport" localSheetId="0">#REF!</definedName>
    <definedName name="Transport">#REF!</definedName>
    <definedName name="Transport1" localSheetId="0">#REF!</definedName>
    <definedName name="Transport1">#REF!</definedName>
    <definedName name="Transport10" localSheetId="0">#REF!</definedName>
    <definedName name="Transport10">#REF!</definedName>
    <definedName name="Transport11" localSheetId="0">#REF!</definedName>
    <definedName name="Transport11">#REF!</definedName>
    <definedName name="Transport2" localSheetId="0">#REF!</definedName>
    <definedName name="Transport2">#REF!</definedName>
    <definedName name="Transport3" localSheetId="0">#REF!</definedName>
    <definedName name="Transport3">#REF!</definedName>
    <definedName name="Transport4" localSheetId="0">#REF!</definedName>
    <definedName name="Transport4">#REF!</definedName>
    <definedName name="Transport5" localSheetId="0">#REF!</definedName>
    <definedName name="Transport5">#REF!</definedName>
    <definedName name="Transport6" localSheetId="0">#REF!</definedName>
    <definedName name="Transport6">#REF!</definedName>
    <definedName name="Transport7" localSheetId="0">#REF!</definedName>
    <definedName name="Transport7">#REF!</definedName>
    <definedName name="Transport8" localSheetId="0">#REF!</definedName>
    <definedName name="Transport8">#REF!</definedName>
    <definedName name="Transport9" localSheetId="0">#REF!</definedName>
    <definedName name="Transport9">#REF!</definedName>
    <definedName name="tyle" localSheetId="0">#REF!</definedName>
    <definedName name="tyle">#REF!</definedName>
    <definedName name="Usł_Specj_A9" localSheetId="0">#REF!</definedName>
    <definedName name="Usł_Specj_A9">#REF!</definedName>
    <definedName name="Utrz_Pracowników" localSheetId="0">#REF!</definedName>
    <definedName name="Utrz_Pracowników">#REF!</definedName>
    <definedName name="v" localSheetId="0">#REF!</definedName>
    <definedName name="v">#REF!</definedName>
    <definedName name="Wartość_R" localSheetId="0">#REF!</definedName>
    <definedName name="Wartość_R">#REF!</definedName>
    <definedName name="wsp" localSheetId="0">#REF!</definedName>
    <definedName name="wsp">#REF!</definedName>
    <definedName name="wsp.W" localSheetId="0">[12]Wodociąg!#REF!</definedName>
    <definedName name="wsp.W">[12]Wodociąg!#REF!</definedName>
    <definedName name="WspółczynnikM">[13]MOSTY1!$I$4</definedName>
    <definedName name="wykop" localSheetId="0">#REF!</definedName>
    <definedName name="wykop">#REF!</definedName>
    <definedName name="wykop2" localSheetId="0">#REF!</definedName>
    <definedName name="wykop2">#REF!</definedName>
    <definedName name="wzrost_sprzętu">'[14]suma USTRÓJ NOSNY'!$F$3</definedName>
    <definedName name="Z_57802444_CEF2_4684_B8C0_275477C0B760_.wvu.PrintArea" localSheetId="0" hidden="1">PSP_1_kanalizacja!$A$18:$F$84</definedName>
    <definedName name="Z_57802444_CEF2_4684_B8C0_275477C0B760_.wvu.Rows" localSheetId="0" hidden="1">PSP_1_kanalizacja!#REF!</definedName>
    <definedName name="Zapl_Wykon2" localSheetId="0">#REF!</definedName>
    <definedName name="Zapl_Wykon2">#REF!</definedName>
    <definedName name="Zaplecze_Inwestora" localSheetId="0">#REF!</definedName>
    <definedName name="Zaplecze_Inwestora">#REF!</definedName>
    <definedName name="Zaplecze_wykon" localSheetId="0">#REF!</definedName>
    <definedName name="Zaplecze_wykon">#REF!</definedName>
    <definedName name="Zaplecze_Wykonawcy">[6]Zestawienie!$C$35</definedName>
    <definedName name="Zysk" localSheetId="0">#REF!</definedName>
    <definedName name="Zysk">#REF!</definedName>
  </definedNames>
  <calcPr calcId="145621"/>
</workbook>
</file>

<file path=xl/calcChain.xml><?xml version="1.0" encoding="utf-8"?>
<calcChain xmlns="http://schemas.openxmlformats.org/spreadsheetml/2006/main">
  <c r="F84" i="7" l="1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D65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38" i="7"/>
  <c r="F33" i="7"/>
  <c r="B32" i="7"/>
  <c r="F30" i="7"/>
  <c r="F29" i="7"/>
  <c r="F28" i="7"/>
  <c r="F27" i="7"/>
  <c r="F26" i="7"/>
  <c r="F25" i="7"/>
  <c r="F24" i="7"/>
  <c r="F85" i="7" l="1"/>
  <c r="F43" i="7"/>
  <c r="F37" i="7"/>
  <c r="F40" i="7"/>
  <c r="F35" i="7"/>
  <c r="F34" i="7"/>
  <c r="F36" i="7"/>
  <c r="F39" i="7"/>
  <c r="F44" i="7"/>
  <c r="F31" i="7"/>
  <c r="F64" i="7"/>
  <c r="F42" i="7"/>
  <c r="F45" i="7"/>
  <c r="F41" i="7"/>
  <c r="F46" i="7" l="1"/>
  <c r="F65" i="7" l="1"/>
</calcChain>
</file>

<file path=xl/sharedStrings.xml><?xml version="1.0" encoding="utf-8"?>
<sst xmlns="http://schemas.openxmlformats.org/spreadsheetml/2006/main" count="210" uniqueCount="117">
  <si>
    <t>Remont ulicy Jabłoniowa w Busku-Zdroju</t>
  </si>
  <si>
    <t>ROBOTY PRZYGOTOWAWCZE</t>
  </si>
  <si>
    <t>Wycinka istniejących drzew – jesion obwód 185cm</t>
  </si>
  <si>
    <t>szt.</t>
  </si>
  <si>
    <t>Wycinka istniejących drzew – jesion obwód do 80cm</t>
  </si>
  <si>
    <t>Karczowanie pni drzew</t>
  </si>
  <si>
    <t>Wywózka ściętych drzew (dłużyce, karpiny i gałęzi)</t>
  </si>
  <si>
    <t>szt</t>
  </si>
  <si>
    <t>Regulacja pionowa studzienek kanalizacyjnych – kanalizacja
sanitarna</t>
  </si>
  <si>
    <t>Regulacja pionowa - zasuwy wodociągowe i gazowe</t>
  </si>
  <si>
    <t>Przestawienie istniejących słupów oświetleniowych (demontaż
i ponowny montaż latarni stalowych wys do 8,0, na fundamencie
betonowym wraz z przedłużeniem linii kablowej 4x35mm około
16m)</t>
  </si>
  <si>
    <t>ROBOTY PRZYGOTOWAWCZE razem:</t>
  </si>
  <si>
    <t>Roboty pomiarowe przy liniowych robotach ziemnych - trasa drogi</t>
  </si>
  <si>
    <t>km</t>
  </si>
  <si>
    <t>Mechaniczne rozebranie podbudowy z kruszywa kamiennego o
grub. 15 cm</t>
  </si>
  <si>
    <t>m2</t>
  </si>
  <si>
    <t>m3</t>
  </si>
  <si>
    <t>ODKŁAD - Roboty ziemne wykonywane ładowarkami kołowymi o
poj. łyżki 2.00m3 z transportem urobku samochodami samowył.
na odl do 1 km lub na odkład; grunt kat. III</t>
  </si>
  <si>
    <t>ODKŁAD - Nakłady uzupełn.za każde dalsze rozp. 0.5km
transportu ponad 1km samochodami samowyładowczymi po
terenie lub drogach gruntowych ziemi kat. III-IV
Krotność = 10</t>
  </si>
  <si>
    <t>DROGA Wykonanie i zagęszczenie mechanicze warstwy
odsączającej w korycie - grub.warstwy po zag. 15cm</t>
  </si>
  <si>
    <t>DROGA Wykonanie i zagęszczenie mechanicze warstwy z
piasku stabilizowanego cementem Rm=2,5MPa - grub.warstwy
po zag. 20cm</t>
  </si>
  <si>
    <t>DROGA Podbudowa z kruszywa łamanego 0/63mm - warstwa
dolna o grub.po zagęszcz.20cm</t>
  </si>
  <si>
    <t>DROGA Podbudowa z kruszywa łamanego 0/31,5- warstwa
górna o grub.po zagęszcz. 10cm</t>
  </si>
  <si>
    <t>Krawężniki betonowe wystające o wym. 15x30x100 cm na
podsypce cem.piaskowej</t>
  </si>
  <si>
    <t>m</t>
  </si>
  <si>
    <t>Ława pod krawężniki betonowa z oporem, wg linii PROSTEJ i
łukach R&gt;40m</t>
  </si>
  <si>
    <t>Nawierzchnia z mieszanek mineralno-bitumicznych grysowożwirowych
- warstwa wiążąca asfaltowa AC W 22mm - grub.po
zagęszcz. 6cm</t>
  </si>
  <si>
    <t>Nawierzchnia z mieszanek mineralno-bitumicznych grysowych -
warstwa ścieralna asfaltowa AC S 11mm - grub.po zagęszcz.
4cm</t>
  </si>
  <si>
    <t>ROBOTY DROGOWE Odcinek od 0+000 do 0+408 razem:</t>
  </si>
  <si>
    <t>ROBOTY DROGOWE Odcinek od 0+408 do 0+617</t>
  </si>
  <si>
    <t>Usunięcie w-wy ziemi urodzajnej (humusu) o grubości do 15 cm
za pomocą spycharek oczyszczenie i poszerzenie korony drogi
85,0m x 1,5m) x 0,15m = 19,13m³</t>
  </si>
  <si>
    <t>m³</t>
  </si>
  <si>
    <t>Roboty ziemne wykon.koparkami przedsiębiernymi o poj. łyżki
0.25m3 w gr. kat. III z transp. urobku samochod.
samowyładowczymi na odległość do 1km WYKOPY koryto
głębokość 0,50m</t>
  </si>
  <si>
    <t>Podbudowa z kruszywa naturalnego 0/63mm- warstwa górna o
grub. po zagęszcz. 8cm</t>
  </si>
  <si>
    <t>Podbudowa z kruszywa naturalnego - warstwa górna - za każdy
dalszy 1cm grub. po zagęszcz.
Krotność = 12</t>
  </si>
  <si>
    <t>Górna w-wa podbudowy z kruszywa łamanego (mieszanka fr.0-
31,5 mm) – gr w-wy 15 cm</t>
  </si>
  <si>
    <t>m²</t>
  </si>
  <si>
    <t>Nawierzchnia z mieszanek mineralno-bitumicznych grysowych -
warstwa ścieralna asfaltowa AC S 11mm - grub.po zagęszcz.
6cm</t>
  </si>
  <si>
    <t>Wykonanie nawierzchni zjazdów z dowiezionego destruktu
asfaltowego – gr w-wy po zagęszczeniu 6cm</t>
  </si>
  <si>
    <t>ROBOTY DROGOWE Odcinek od 0+408 do 0+617 razem:</t>
  </si>
  <si>
    <t>Remont ulicy Jaśminowa w Busku-Zdroju</t>
  </si>
  <si>
    <t>Roboty ziemne wykon.koparkami przedsiębiernymi o poj. łyżki
0.25m3 w gr. kat. III z transp. urobku samochod.
samowyładowczymi na odległość do 1km KORYTO gł 0,65m</t>
  </si>
  <si>
    <t>Wykonanie nawierzchni zjazdów i poboczy z dowiezionego
destruktu asfaltowego – gr w-wy po zagęszczeniu 6cm</t>
  </si>
  <si>
    <t>Humusowanie skarp z obsianiem przy grub.warstwy humusu 10
cm</t>
  </si>
  <si>
    <t>ROBOTY MONTAŻOWE - CPV 45231300-8</t>
  </si>
  <si>
    <t>Remont ulicy Jabłoniowej  nr 314071T od km 0+000 do 0+617</t>
  </si>
  <si>
    <t>Nawierzchnia z mieszanek mineralno-bitumicznych grysowożwirowych - warstwa wiążąca asfaltowa AC W 22mm - grub.po zagęszcz. 6cm</t>
  </si>
  <si>
    <t>Mechaniczne rozebranie podbudowy z kruszywa kamiennego o grub. 15 cm</t>
  </si>
  <si>
    <t>ODKŁAD - Nakłady uzupełn.za każde dalsze rozp. 0.5km transportu ponad 1km samochodami samowyładowczymi po terenie lub drogach gruntowych ziemi kat. III-IV Krotność = 10</t>
  </si>
  <si>
    <t>Razem netto:</t>
  </si>
  <si>
    <t xml:space="preserve">Remont ulicy Jaśminowej  </t>
  </si>
  <si>
    <t>Roboty ziemne wykon.koparkami przedsiębiernymi o poj. łyżki
0.25m3 w gr. kat. III z transp. urobku samochod.
samowyładowczymi na odległość do 1km WYKOPY koryto
głębokość 0,65m</t>
  </si>
  <si>
    <t xml:space="preserve">Wyszczegolnienie elementow rozliczeniowych </t>
  </si>
  <si>
    <t xml:space="preserve">J.m. </t>
  </si>
  <si>
    <t>Obmiar</t>
  </si>
  <si>
    <t>Cena
jednostk</t>
  </si>
  <si>
    <t xml:space="preserve">Wartość
netto </t>
  </si>
  <si>
    <t>godz.</t>
  </si>
  <si>
    <t>Vat</t>
  </si>
  <si>
    <t>Razem brutto:</t>
  </si>
  <si>
    <t>Roboty pomiarowe przy liniowych robotach ziemnych - trasa dróg w terenier równinnym.</t>
  </si>
  <si>
    <t>KNNR 1 0111-01</t>
  </si>
  <si>
    <t xml:space="preserve">Roboty ziemne wykon.koparkami podsiebiernymi o poj.ły ki 0.60 m3 w gr.kat.III z transp.urobku samochod.samowyładowczymi na odległosc do 1 km
</t>
  </si>
  <si>
    <t>KNR 2-010206-03</t>
  </si>
  <si>
    <t>KNR 2-010214-04</t>
  </si>
  <si>
    <t>KNR-W 2-180511-03</t>
  </si>
  <si>
    <t>kalkulacja własna</t>
  </si>
  <si>
    <t>KNR 2-010320-0401</t>
  </si>
  <si>
    <t>KNR 2-010236-01</t>
  </si>
  <si>
    <t xml:space="preserve">Zageszczenie ubijakami mechanicznymi; grunty sypkie kat. I-III
</t>
  </si>
  <si>
    <t xml:space="preserve">Podłoża pod kanały i obiekty z materiałów sypkich grub. 20 cm
</t>
  </si>
  <si>
    <t xml:space="preserve">Nakłady uzupełn.za każde dalsze rozp. 0.5 km transportu ponad 1 km samochodami
samowyładowczymi po drogach utwardzonych ziemi kat.III-IV
Krotnosc = 18
</t>
  </si>
  <si>
    <t>KNR-W 2-180408-03</t>
  </si>
  <si>
    <t xml:space="preserve">Kanały z rur PVC łaczonych na wcisk o sr. zewn. 200 mm PVC-U klasy S (typu cieżkiego) SDR 34
</t>
  </si>
  <si>
    <t>KNR 2-31 0804-03 + KNR 2-31 0804-04</t>
  </si>
  <si>
    <t xml:space="preserve">Mechaniczne rozebranie nawierzchni z tłucznia kamiennego o grub. 20 cm </t>
  </si>
  <si>
    <t xml:space="preserve">Pompowanie wody z wykopów - pompa spalinowa głębinowa
</t>
  </si>
  <si>
    <t>ROBOTY DROGOWE i ODTWORZENIOWE</t>
  </si>
  <si>
    <t>KNR 2-31
0402-04</t>
  </si>
  <si>
    <t xml:space="preserve">Ława pod krawężniki betonowa z oporem   </t>
  </si>
  <si>
    <t>KNR 2-31
0403-03</t>
  </si>
  <si>
    <t xml:space="preserve">Krawężniki betonowe wystające o wymiarach 15x30 cm na podsypce cementowo piaskowej  </t>
  </si>
  <si>
    <t>KNR AT-03 0102-03-ana logia</t>
  </si>
  <si>
    <t>KNR 2-31 0812-03</t>
  </si>
  <si>
    <t xml:space="preserve">Rozebranie ław pod krawężniki z betonu    </t>
  </si>
  <si>
    <t>KNR 2-31 0813-03</t>
  </si>
  <si>
    <t xml:space="preserve">Rozebranie krawężników betonowych 15x30 cm na podsypce cementowo-pias-kowej </t>
  </si>
  <si>
    <t>KNR-W 4-01 0109-11</t>
  </si>
  <si>
    <t>KNR-W 4-01 0109-12</t>
  </si>
  <si>
    <t xml:space="preserve">Frezowanie nawierzchni bitumicznej o gr. 5 cm z wywozem materiału z rozbiórki na odl. do 1 km (72,5 m3)      </t>
  </si>
  <si>
    <t xml:space="preserve">Wywiezienie gruzu spryzmowanego samochodami samowyładowczymi na każdy następny 1 km     krotność 9                                                              </t>
  </si>
  <si>
    <t xml:space="preserve">Wywiezienie gruzu spryzmowanego samochodami samowyładowczymi na odległość do 1 km  (kruszywo, asfałt)                                                                       </t>
  </si>
  <si>
    <t>ULICA KUSOCIŃSKIEGO</t>
  </si>
  <si>
    <t>WYKONANIE REMONTU PRZYŁĄCZY I WPUSTÓW DESZCZOWYCH</t>
  </si>
  <si>
    <t>ROBOTY PRZYGOTOWAWCZE I ZIEMNE</t>
  </si>
  <si>
    <r>
      <t xml:space="preserve">Zakup piasku na zasypke wykopów z transportem z odl. 10 km
</t>
    </r>
    <r>
      <rPr>
        <b/>
        <sz val="11"/>
        <rFont val="Calibri"/>
        <family val="2"/>
        <charset val="238"/>
        <scheme val="minor"/>
      </rPr>
      <t>pełna wymiana gruntu rodzimego na piasek</t>
    </r>
  </si>
  <si>
    <t>KNR-W 4-02 0229-03 z.o.2.9.</t>
  </si>
  <si>
    <t xml:space="preserve">Demontaż demolacyjny rurociągu żeliwnego kanalizacyjnego o śr. 200 mm - w wykopie </t>
  </si>
  <si>
    <t>KNR 4-05I 0411-02</t>
  </si>
  <si>
    <t xml:space="preserve">Demontaż studzienek ściekowych ulicznych betonowych o śr. 500 mm z osadnikiem bez syfonu </t>
  </si>
  <si>
    <t xml:space="preserve">Zasypywanie wykopów liniowych o ścianach pionowych w gruntach kat.I-II; głebokosc do 3.0 m, szerokosc 0.8-1.5 m
</t>
  </si>
  <si>
    <t>KNR 2-28 0510-03</t>
  </si>
  <si>
    <t xml:space="preserve">szt. </t>
  </si>
  <si>
    <t>KNR-W 2-18 0513-01 analogia 
ST-01</t>
  </si>
  <si>
    <t>stud,</t>
  </si>
  <si>
    <t>Podłoże betonowe pod wpusty uliczne</t>
  </si>
  <si>
    <t>Studnie wpustów ulicznych o śr. 500mm w gotowym wykopie o głębok. 2M ( z osadnikiem)</t>
  </si>
  <si>
    <r>
      <t xml:space="preserve">Dopłata za wykonanie przejść szczelnych kanałów fi 200mm przez betonowe ściany studni </t>
    </r>
    <r>
      <rPr>
        <b/>
        <sz val="11"/>
        <rFont val="Calibri"/>
        <family val="2"/>
        <charset val="238"/>
        <scheme val="minor"/>
      </rPr>
      <t>( tuleje szczelne PVC z uszczelką zintegrowanąlub uszczelki INSITU- przejścia wykonywane wiertnicą)</t>
    </r>
  </si>
  <si>
    <t>KNR-W 2-18 0529-01</t>
  </si>
  <si>
    <r>
      <t xml:space="preserve">Osadzenie włazów żeliwnych o ciężarze do 60 kg w studzienkach i komorach -  </t>
    </r>
    <r>
      <rPr>
        <b/>
        <sz val="11"/>
        <rFont val="Calibri"/>
        <family val="2"/>
        <charset val="238"/>
        <scheme val="minor"/>
      </rPr>
      <t>nowe włazy kanałowe żeliwne typu ciężkiego klasy D 400 z zawiasem i zatrzaskiem na wpustach ulicznych</t>
    </r>
  </si>
  <si>
    <t>Montaż kształtek PVC łączonych na wcisk o średnicy zewn 200mm - kolana 90' i 65'</t>
  </si>
  <si>
    <t>KNR 2-31
0114-07-050 Analogia</t>
  </si>
  <si>
    <t>Podbudowa zasadnicza z kruszywa łamanego stab. Mech fr. 0-63 mm . Grub. 25 cm ( warstwa 20cm po zagęszczeniu).</t>
  </si>
  <si>
    <t>Remont przyłączy kanalizacji deszczowej w ulicy Kusocińskiego w Busku-Zdroju</t>
  </si>
  <si>
    <t>Kalkulacja własna</t>
  </si>
  <si>
    <t>Demontaż demolacyjny studni betonowej o śr. 1200 mm głębokość do 2,5m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</si>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</sst>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z_ł_-;\-* #,##0.00\ _z_ł_-;_-* &quot;-&quot;??\ _z_ł_-;_-@_-"/>
    <numFmt numFmtId="164" formatCode="_ * #,##0_ ;_ * \-#,##0_ ;_ * &quot;-&quot;_ ;_ @_ "/>
    <numFmt numFmtId="165" formatCode="_ * #,##0.00_ ;_ * \-#,##0.00_ ;_ * &quot;-&quot;??_ ;_ @_ "/>
    <numFmt numFmtId="166" formatCode="_-&quot;L&quot;* #,##0_-;\-&quot;L&quot;* #,##0_-;_-&quot;L&quot;* &quot;-&quot;_-;_-@_-"/>
    <numFmt numFmtId="167" formatCode="_-&quot;L&quot;* #,##0.00_-;\-&quot;L&quot;* #,##0.00_-;_-&quot;L&quot;* &quot;-&quot;??_-;_-@_-"/>
    <numFmt numFmtId="168" formatCode="#,##0&quot;   &quot;;[Red]\-#,##0&quot;   &quot;"/>
    <numFmt numFmtId="169" formatCode="#,##0.00&quot;   &quot;;[Red]\-#,##0.00&quot;   &quot;"/>
    <numFmt numFmtId="170" formatCode="#,##0.00&quot;   &quot;;\-#,##0.00&quot;   &quot;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#,##0.0"/>
    <numFmt numFmtId="174" formatCode="#,##0.000"/>
  </numFmts>
  <fonts count="8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Tahoma"/>
      <family val="2"/>
      <charset val="238"/>
    </font>
    <font>
      <b/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0"/>
      <name val="Arial CE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  <charset val="238"/>
    </font>
    <font>
      <sz val="11"/>
      <color indexed="52"/>
      <name val="Calibri"/>
      <family val="2"/>
    </font>
    <font>
      <sz val="10"/>
      <color indexed="8"/>
      <name val="Arial CE"/>
      <charset val="238"/>
    </font>
    <font>
      <sz val="10"/>
      <name val="Arial CE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charset val="238"/>
    </font>
    <font>
      <sz val="12"/>
      <name val="Helv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 CE"/>
      <charset val="238"/>
    </font>
    <font>
      <b/>
      <u/>
      <sz val="10"/>
      <name val="Times New Roman"/>
      <family val="1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22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b/>
      <sz val="14"/>
      <color rgb="FF0070C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62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41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8">
    <xf numFmtId="0" fontId="0" fillId="0" borderId="0"/>
    <xf numFmtId="0" fontId="5" fillId="0" borderId="0"/>
    <xf numFmtId="0" fontId="10" fillId="0" borderId="0"/>
    <xf numFmtId="0" fontId="5" fillId="0" borderId="0"/>
    <xf numFmtId="0" fontId="17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19" borderId="0" applyNumberFormat="0" applyBorder="0" applyAlignment="0" applyProtection="0"/>
    <xf numFmtId="0" fontId="2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1" fillId="38" borderId="0" applyNumberFormat="0" applyBorder="0" applyAlignment="0" applyProtection="0"/>
    <xf numFmtId="0" fontId="23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11" borderId="0" applyNumberFormat="0" applyBorder="0" applyAlignment="0" applyProtection="0"/>
    <xf numFmtId="0" fontId="23" fillId="36" borderId="0" applyNumberFormat="0" applyBorder="0" applyAlignment="0" applyProtection="0"/>
    <xf numFmtId="0" fontId="21" fillId="39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1" fillId="24" borderId="0" applyNumberFormat="0" applyBorder="0" applyAlignment="0" applyProtection="0"/>
    <xf numFmtId="0" fontId="23" fillId="29" borderId="0" applyNumberFormat="0" applyBorder="0" applyAlignment="0" applyProtection="0"/>
    <xf numFmtId="0" fontId="24" fillId="13" borderId="0" applyNumberFormat="0" applyBorder="0" applyAlignment="0" applyProtection="0"/>
    <xf numFmtId="0" fontId="24" fillId="32" borderId="0" applyNumberFormat="0" applyBorder="0" applyAlignment="0" applyProtection="0"/>
    <xf numFmtId="0" fontId="23" fillId="19" borderId="0" applyNumberFormat="0" applyBorder="0" applyAlignment="0" applyProtection="0"/>
    <xf numFmtId="0" fontId="21" fillId="25" borderId="0" applyNumberFormat="0" applyBorder="0" applyAlignment="0" applyProtection="0"/>
    <xf numFmtId="0" fontId="23" fillId="30" borderId="0" applyNumberFormat="0" applyBorder="0" applyAlignment="0" applyProtection="0"/>
    <xf numFmtId="0" fontId="24" fillId="35" borderId="0" applyNumberFormat="0" applyBorder="0" applyAlignment="0" applyProtection="0"/>
    <xf numFmtId="0" fontId="24" fillId="40" borderId="0" applyNumberFormat="0" applyBorder="0" applyAlignment="0" applyProtection="0"/>
    <xf numFmtId="0" fontId="23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45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0" applyNumberFormat="0" applyBorder="0" applyAlignment="0" applyProtection="0"/>
    <xf numFmtId="0" fontId="27" fillId="46" borderId="8" applyNumberFormat="0" applyAlignment="0" applyProtection="0"/>
    <xf numFmtId="0" fontId="28" fillId="47" borderId="8" applyNumberFormat="0" applyAlignment="0" applyProtection="0"/>
    <xf numFmtId="0" fontId="29" fillId="37" borderId="9" applyNumberFormat="0" applyAlignment="0" applyProtection="0"/>
    <xf numFmtId="0" fontId="30" fillId="48" borderId="9" applyNumberFormat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1" fillId="14" borderId="8" applyNumberFormat="0" applyAlignment="0" applyProtection="0"/>
    <xf numFmtId="0" fontId="32" fillId="49" borderId="10" applyNumberFormat="0" applyAlignment="0" applyProtection="0"/>
    <xf numFmtId="0" fontId="33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20" borderId="0" applyNumberFormat="0" applyBorder="0" applyAlignment="0" applyProtection="0"/>
    <xf numFmtId="0" fontId="34" fillId="5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7" fillId="5" borderId="0" applyNumberFormat="0" applyBorder="0" applyAlignment="0" applyProtection="0"/>
    <xf numFmtId="38" fontId="38" fillId="5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40" borderId="8" applyNumberFormat="0" applyAlignment="0" applyProtection="0"/>
    <xf numFmtId="10" fontId="38" fillId="53" borderId="3" applyNumberFormat="0" applyBorder="0" applyAlignment="0" applyProtection="0"/>
    <xf numFmtId="0" fontId="47" fillId="8" borderId="16" applyNumberFormat="0" applyAlignment="0" applyProtection="0"/>
    <xf numFmtId="0" fontId="48" fillId="0" borderId="0" applyNumberFormat="0" applyFont="0" applyFill="0" applyBorder="0" applyProtection="0">
      <alignment horizontal="left" vertical="center" wrapText="1"/>
    </xf>
    <xf numFmtId="0" fontId="49" fillId="37" borderId="9" applyNumberFormat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168" fontId="52" fillId="0" borderId="0" applyFill="0">
      <alignment horizontal="center"/>
    </xf>
    <xf numFmtId="169" fontId="52" fillId="0" borderId="0" applyFill="0"/>
    <xf numFmtId="170" fontId="52" fillId="0" borderId="0" applyFill="0">
      <alignment horizontal="right"/>
    </xf>
    <xf numFmtId="0" fontId="53" fillId="0" borderId="0" applyNumberFormat="0" applyBorder="0" applyProtection="0">
      <alignment horizontal="center" wrapText="1"/>
    </xf>
    <xf numFmtId="0" fontId="48" fillId="0" borderId="0" applyNumberFormat="0" applyFont="0" applyFill="0" applyBorder="0" applyProtection="0">
      <alignment vertical="center" wrapText="1"/>
    </xf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6" fillId="54" borderId="0" applyNumberFormat="0" applyBorder="0" applyAlignment="0" applyProtection="0"/>
    <xf numFmtId="171" fontId="57" fillId="0" borderId="0"/>
    <xf numFmtId="37" fontId="58" fillId="0" borderId="0"/>
    <xf numFmtId="0" fontId="17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48" fillId="35" borderId="18" applyNumberFormat="0" applyAlignment="0" applyProtection="0"/>
    <xf numFmtId="0" fontId="19" fillId="56" borderId="18" applyNumberFormat="0" applyFont="0" applyAlignment="0" applyProtection="0"/>
    <xf numFmtId="0" fontId="59" fillId="49" borderId="16" applyNumberFormat="0" applyAlignment="0" applyProtection="0"/>
    <xf numFmtId="0" fontId="60" fillId="46" borderId="19" applyNumberFormat="0" applyAlignment="0" applyProtection="0"/>
    <xf numFmtId="0" fontId="61" fillId="47" borderId="19" applyNumberFormat="0" applyAlignment="0" applyProtection="0"/>
    <xf numFmtId="10" fontId="5" fillId="0" borderId="0" applyFont="0" applyFill="0" applyBorder="0" applyAlignment="0" applyProtection="0"/>
    <xf numFmtId="0" fontId="48" fillId="0" borderId="0" applyNumberFormat="0" applyFont="0" applyFill="0" applyBorder="0" applyProtection="0">
      <alignment vertical="center" wrapText="1"/>
    </xf>
    <xf numFmtId="9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/>
    <xf numFmtId="0" fontId="9" fillId="0" borderId="20">
      <alignment horizontal="left"/>
    </xf>
    <xf numFmtId="0" fontId="6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64" fillId="0" borderId="22" applyNumberFormat="0" applyFill="0" applyAlignment="0" applyProtection="0"/>
    <xf numFmtId="0" fontId="65" fillId="0" borderId="0" applyNumberFormat="0" applyFill="0" applyBorder="0" applyProtection="0">
      <alignment horizontal="left" vertical="center" wrapText="1"/>
    </xf>
    <xf numFmtId="0" fontId="66" fillId="0" borderId="0" applyNumberFormat="0" applyBorder="0" applyProtection="0">
      <alignment horizontal="left" vertical="top" wrapText="1"/>
    </xf>
    <xf numFmtId="0" fontId="66" fillId="0" borderId="0" applyNumberFormat="0" applyBorder="0" applyProtection="0">
      <alignment horizontal="left" vertical="top" wrapText="1"/>
    </xf>
    <xf numFmtId="0" fontId="53" fillId="57" borderId="18" applyNumberFormat="0" applyAlignment="0" applyProtection="0"/>
    <xf numFmtId="172" fontId="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ont="0" applyFill="0" applyBorder="0" applyProtection="0">
      <alignment vertical="center" wrapText="1"/>
    </xf>
    <xf numFmtId="0" fontId="65" fillId="0" borderId="0" applyNumberFormat="0" applyFill="0" applyBorder="0" applyProtection="0">
      <alignment vertical="center" wrapText="1"/>
    </xf>
    <xf numFmtId="0" fontId="69" fillId="10" borderId="0" applyNumberFormat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</cellStyleXfs>
  <cellXfs count="143">
    <xf numFmtId="0" fontId="0" fillId="0" borderId="0" xfId="0"/>
    <xf numFmtId="0" fontId="5" fillId="0" borderId="0" xfId="1" applyFill="1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13" fillId="0" borderId="0" xfId="1" applyFont="1" applyFill="1"/>
    <xf numFmtId="0" fontId="14" fillId="0" borderId="0" xfId="1" applyFont="1" applyFill="1"/>
    <xf numFmtId="0" fontId="5" fillId="0" borderId="0" xfId="1" applyAlignment="1">
      <alignment vertical="center"/>
    </xf>
    <xf numFmtId="0" fontId="5" fillId="0" borderId="0" xfId="1"/>
    <xf numFmtId="0" fontId="5" fillId="0" borderId="0" xfId="1" applyBorder="1"/>
    <xf numFmtId="0" fontId="5" fillId="0" borderId="0" xfId="1" applyBorder="1" applyAlignment="1">
      <alignment wrapText="1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15" fillId="0" borderId="0" xfId="132" applyFont="1" applyAlignment="1">
      <alignment wrapText="1"/>
    </xf>
    <xf numFmtId="0" fontId="74" fillId="0" borderId="0" xfId="0" applyFont="1" applyAlignment="1">
      <alignment vertical="center"/>
    </xf>
    <xf numFmtId="0" fontId="5" fillId="0" borderId="0" xfId="132"/>
    <xf numFmtId="0" fontId="7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70" fillId="60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4" fontId="7" fillId="0" borderId="0" xfId="132" applyNumberFormat="1" applyFont="1" applyFill="1" applyBorder="1" applyAlignment="1">
      <alignment horizontal="center" vertical="center" wrapText="1"/>
    </xf>
    <xf numFmtId="0" fontId="53" fillId="0" borderId="0" xfId="165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horizontal="center" vertical="center" wrapText="1"/>
    </xf>
    <xf numFmtId="4" fontId="76" fillId="0" borderId="0" xfId="1" applyNumberFormat="1" applyFont="1" applyFill="1" applyBorder="1" applyAlignment="1">
      <alignment horizontal="center" vertical="center"/>
    </xf>
    <xf numFmtId="4" fontId="76" fillId="0" borderId="0" xfId="3" applyNumberFormat="1" applyFont="1" applyFill="1" applyBorder="1" applyAlignment="1">
      <alignment horizontal="right" vertical="center" wrapText="1"/>
    </xf>
    <xf numFmtId="173" fontId="76" fillId="0" borderId="0" xfId="1" applyNumberFormat="1" applyFont="1" applyFill="1" applyBorder="1" applyAlignment="1">
      <alignment horizontal="center" vertical="center"/>
    </xf>
    <xf numFmtId="0" fontId="78" fillId="0" borderId="0" xfId="1" applyFont="1" applyFill="1" applyBorder="1" applyAlignment="1">
      <alignment vertical="center"/>
    </xf>
    <xf numFmtId="4" fontId="77" fillId="0" borderId="0" xfId="3" applyNumberFormat="1" applyFont="1" applyFill="1" applyBorder="1" applyAlignment="1">
      <alignment horizontal="right" vertical="center" wrapText="1"/>
    </xf>
    <xf numFmtId="0" fontId="79" fillId="0" borderId="0" xfId="1" applyFont="1" applyFill="1" applyBorder="1" applyAlignment="1">
      <alignment vertical="center"/>
    </xf>
    <xf numFmtId="173" fontId="80" fillId="0" borderId="0" xfId="1" applyNumberFormat="1" applyFont="1" applyFill="1" applyBorder="1" applyAlignment="1">
      <alignment horizontal="center" vertical="center"/>
    </xf>
    <xf numFmtId="4" fontId="12" fillId="0" borderId="0" xfId="3" applyNumberFormat="1" applyFont="1" applyFill="1" applyBorder="1" applyAlignment="1">
      <alignment horizontal="right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74" fontId="76" fillId="0" borderId="0" xfId="1" applyNumberFormat="1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left" vertical="center" wrapText="1"/>
    </xf>
    <xf numFmtId="43" fontId="82" fillId="0" borderId="30" xfId="166" applyFont="1" applyBorder="1" applyAlignment="1">
      <alignment horizontal="center" vertical="center"/>
    </xf>
    <xf numFmtId="0" fontId="76" fillId="0" borderId="30" xfId="3" applyFont="1" applyFill="1" applyBorder="1" applyAlignment="1">
      <alignment horizontal="center" vertical="center" wrapText="1"/>
    </xf>
    <xf numFmtId="0" fontId="76" fillId="0" borderId="30" xfId="3" applyFont="1" applyFill="1" applyBorder="1" applyAlignment="1">
      <alignment horizontal="left" vertical="center" wrapText="1"/>
    </xf>
    <xf numFmtId="43" fontId="83" fillId="0" borderId="30" xfId="166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/>
    </xf>
    <xf numFmtId="43" fontId="76" fillId="0" borderId="30" xfId="166" applyFont="1" applyBorder="1" applyAlignment="1">
      <alignment horizontal="center" vertical="center"/>
    </xf>
    <xf numFmtId="43" fontId="3" fillId="0" borderId="30" xfId="166" applyFont="1" applyBorder="1" applyAlignment="1">
      <alignment horizontal="center" vertical="center"/>
    </xf>
    <xf numFmtId="0" fontId="82" fillId="0" borderId="30" xfId="0" applyFont="1" applyBorder="1" applyAlignment="1">
      <alignment vertical="center" wrapText="1"/>
    </xf>
    <xf numFmtId="2" fontId="76" fillId="0" borderId="30" xfId="3" applyNumberFormat="1" applyFont="1" applyFill="1" applyBorder="1" applyAlignment="1">
      <alignment horizontal="center" vertical="center" wrapText="1"/>
    </xf>
    <xf numFmtId="4" fontId="83" fillId="0" borderId="30" xfId="0" applyNumberFormat="1" applyFont="1" applyBorder="1" applyAlignment="1">
      <alignment horizontal="center" vertical="center"/>
    </xf>
    <xf numFmtId="0" fontId="53" fillId="0" borderId="30" xfId="165" applyFont="1" applyBorder="1" applyAlignment="1">
      <alignment horizontal="center" vertical="center"/>
    </xf>
    <xf numFmtId="0" fontId="12" fillId="2" borderId="30" xfId="3" applyFont="1" applyFill="1" applyBorder="1" applyAlignment="1">
      <alignment horizontal="center" vertical="center" wrapText="1"/>
    </xf>
    <xf numFmtId="4" fontId="12" fillId="2" borderId="30" xfId="3" applyNumberFormat="1" applyFont="1" applyFill="1" applyBorder="1" applyAlignment="1">
      <alignment horizontal="center" vertical="center" wrapText="1"/>
    </xf>
    <xf numFmtId="2" fontId="12" fillId="2" borderId="30" xfId="3" applyNumberFormat="1" applyFont="1" applyFill="1" applyBorder="1" applyAlignment="1">
      <alignment horizontal="center" vertical="center" wrapText="1"/>
    </xf>
    <xf numFmtId="0" fontId="76" fillId="58" borderId="30" xfId="3" applyFont="1" applyFill="1" applyBorder="1" applyAlignment="1">
      <alignment horizontal="center" vertical="center" wrapText="1"/>
    </xf>
    <xf numFmtId="0" fontId="76" fillId="58" borderId="30" xfId="3" applyFont="1" applyFill="1" applyBorder="1" applyAlignment="1">
      <alignment horizontal="left" vertical="center" wrapText="1"/>
    </xf>
    <xf numFmtId="2" fontId="76" fillId="58" borderId="30" xfId="3" applyNumberFormat="1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left" vertical="center" wrapText="1"/>
    </xf>
    <xf numFmtId="2" fontId="76" fillId="59" borderId="30" xfId="3" applyNumberFormat="1" applyFont="1" applyFill="1" applyBorder="1" applyAlignment="1">
      <alignment horizontal="center" vertical="center" wrapText="1"/>
    </xf>
    <xf numFmtId="0" fontId="76" fillId="59" borderId="30" xfId="3" applyFont="1" applyFill="1" applyBorder="1" applyAlignment="1">
      <alignment horizontal="center" vertical="center" wrapText="1"/>
    </xf>
    <xf numFmtId="0" fontId="76" fillId="59" borderId="30" xfId="3" applyFont="1" applyFill="1" applyBorder="1" applyAlignment="1">
      <alignment horizontal="left" vertical="center" wrapText="1"/>
    </xf>
    <xf numFmtId="4" fontId="76" fillId="0" borderId="30" xfId="3" applyNumberFormat="1" applyFont="1" applyFill="1" applyBorder="1" applyAlignment="1">
      <alignment horizontal="center" vertical="center" wrapText="1"/>
    </xf>
    <xf numFmtId="4" fontId="76" fillId="0" borderId="30" xfId="1" applyNumberFormat="1" applyFont="1" applyFill="1" applyBorder="1" applyAlignment="1">
      <alignment horizontal="center" vertical="center"/>
    </xf>
    <xf numFmtId="0" fontId="12" fillId="0" borderId="30" xfId="3" applyFont="1" applyFill="1" applyBorder="1" applyAlignment="1">
      <alignment horizontal="center" vertical="center" wrapText="1"/>
    </xf>
    <xf numFmtId="0" fontId="12" fillId="58" borderId="30" xfId="3" applyFont="1" applyFill="1" applyBorder="1" applyAlignment="1">
      <alignment horizontal="left" vertical="center" wrapText="1"/>
    </xf>
    <xf numFmtId="0" fontId="5" fillId="0" borderId="0" xfId="1" applyAlignment="1">
      <alignment horizontal="center" vertical="center"/>
    </xf>
    <xf numFmtId="4" fontId="77" fillId="60" borderId="30" xfId="3" applyNumberFormat="1" applyFont="1" applyFill="1" applyBorder="1" applyAlignment="1">
      <alignment horizontal="center" vertical="center" wrapText="1"/>
    </xf>
    <xf numFmtId="4" fontId="76" fillId="58" borderId="30" xfId="3" applyNumberFormat="1" applyFont="1" applyFill="1" applyBorder="1" applyAlignment="1">
      <alignment horizontal="center" vertical="center" wrapText="1"/>
    </xf>
    <xf numFmtId="4" fontId="76" fillId="59" borderId="30" xfId="3" applyNumberFormat="1" applyFont="1" applyFill="1" applyBorder="1" applyAlignment="1">
      <alignment horizontal="center" vertical="center" wrapText="1"/>
    </xf>
    <xf numFmtId="4" fontId="9" fillId="61" borderId="30" xfId="1" applyNumberFormat="1" applyFont="1" applyFill="1" applyBorder="1" applyAlignment="1">
      <alignment horizontal="center" vertical="center" wrapText="1"/>
    </xf>
    <xf numFmtId="4" fontId="82" fillId="0" borderId="30" xfId="0" applyNumberFormat="1" applyFont="1" applyBorder="1" applyAlignment="1">
      <alignment horizontal="center" vertical="center"/>
    </xf>
    <xf numFmtId="4" fontId="9" fillId="61" borderId="29" xfId="1" applyNumberFormat="1" applyFont="1" applyFill="1" applyBorder="1" applyAlignment="1">
      <alignment horizontal="center" vertical="center" wrapText="1"/>
    </xf>
    <xf numFmtId="4" fontId="9" fillId="61" borderId="1" xfId="1" applyNumberFormat="1" applyFont="1" applyFill="1" applyBorder="1" applyAlignment="1">
      <alignment horizontal="center" vertical="center" wrapText="1"/>
    </xf>
    <xf numFmtId="4" fontId="5" fillId="0" borderId="0" xfId="1" applyNumberFormat="1" applyBorder="1" applyAlignment="1">
      <alignment horizontal="center" vertical="center"/>
    </xf>
    <xf numFmtId="4" fontId="16" fillId="0" borderId="0" xfId="1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" fillId="0" borderId="0" xfId="1" applyBorder="1" applyAlignment="1">
      <alignment horizontal="center" vertical="center"/>
    </xf>
    <xf numFmtId="4" fontId="76" fillId="0" borderId="30" xfId="3" applyNumberFormat="1" applyFont="1" applyFill="1" applyBorder="1" applyAlignment="1">
      <alignment horizontal="right" vertical="center" wrapText="1"/>
    </xf>
    <xf numFmtId="0" fontId="76" fillId="2" borderId="30" xfId="3" applyFont="1" applyFill="1" applyBorder="1" applyAlignment="1">
      <alignment horizontal="center" vertical="center" wrapText="1"/>
    </xf>
    <xf numFmtId="0" fontId="2" fillId="0" borderId="34" xfId="167" applyNumberFormat="1" applyFont="1" applyFill="1" applyBorder="1" applyAlignment="1" applyProtection="1">
      <alignment horizontal="center" vertical="top" wrapText="1"/>
    </xf>
    <xf numFmtId="2" fontId="2" fillId="0" borderId="34" xfId="167" applyNumberFormat="1" applyFont="1" applyFill="1" applyBorder="1" applyAlignment="1" applyProtection="1">
      <alignment horizontal="center" vertical="top" wrapText="1"/>
    </xf>
    <xf numFmtId="4" fontId="2" fillId="0" borderId="34" xfId="167" applyNumberFormat="1" applyFont="1" applyFill="1" applyBorder="1" applyAlignment="1" applyProtection="1">
      <alignment horizontal="center" vertical="top" wrapText="1"/>
    </xf>
    <xf numFmtId="4" fontId="2" fillId="0" borderId="34" xfId="167" applyNumberFormat="1" applyFont="1" applyFill="1" applyBorder="1" applyAlignment="1" applyProtection="1">
      <alignment horizontal="right" vertical="top" wrapText="1"/>
    </xf>
    <xf numFmtId="0" fontId="76" fillId="0" borderId="30" xfId="0" applyNumberFormat="1" applyFont="1" applyFill="1" applyBorder="1" applyAlignment="1" applyProtection="1">
      <alignment horizontal="left" vertical="top" wrapText="1"/>
    </xf>
    <xf numFmtId="0" fontId="76" fillId="0" borderId="30" xfId="2" applyNumberFormat="1" applyFont="1" applyFill="1" applyBorder="1" applyAlignment="1" applyProtection="1">
      <alignment horizontal="left" vertical="top" wrapText="1"/>
    </xf>
    <xf numFmtId="2" fontId="2" fillId="0" borderId="34" xfId="167" applyNumberFormat="1" applyFont="1" applyFill="1" applyBorder="1" applyAlignment="1" applyProtection="1">
      <alignment horizontal="center" vertical="center" wrapText="1"/>
    </xf>
    <xf numFmtId="4" fontId="2" fillId="0" borderId="34" xfId="167" applyNumberFormat="1" applyFont="1" applyFill="1" applyBorder="1" applyAlignment="1" applyProtection="1">
      <alignment horizontal="center" vertical="center" wrapText="1"/>
    </xf>
    <xf numFmtId="4" fontId="2" fillId="0" borderId="34" xfId="167" applyNumberFormat="1" applyFont="1" applyFill="1" applyBorder="1" applyAlignment="1" applyProtection="1">
      <alignment horizontal="right" vertical="center" wrapText="1"/>
    </xf>
    <xf numFmtId="0" fontId="2" fillId="0" borderId="34" xfId="167" applyNumberFormat="1" applyFont="1" applyFill="1" applyBorder="1" applyAlignment="1" applyProtection="1">
      <alignment horizontal="center" vertical="center" wrapText="1"/>
    </xf>
    <xf numFmtId="4" fontId="83" fillId="0" borderId="30" xfId="0" applyNumberFormat="1" applyFont="1" applyBorder="1" applyAlignment="1">
      <alignment horizontal="right" vertical="center"/>
    </xf>
    <xf numFmtId="43" fontId="83" fillId="0" borderId="30" xfId="166" applyFont="1" applyBorder="1" applyAlignment="1">
      <alignment horizontal="right" vertical="center" wrapText="1"/>
    </xf>
    <xf numFmtId="43" fontId="3" fillId="0" borderId="30" xfId="166" applyFont="1" applyBorder="1" applyAlignment="1">
      <alignment horizontal="right" vertical="center" readingOrder="1"/>
    </xf>
    <xf numFmtId="0" fontId="12" fillId="2" borderId="30" xfId="3" applyFont="1" applyFill="1" applyBorder="1" applyAlignment="1">
      <alignment horizontal="right" vertical="center" wrapText="1"/>
    </xf>
    <xf numFmtId="0" fontId="76" fillId="0" borderId="30" xfId="0" applyNumberFormat="1" applyFont="1" applyFill="1" applyBorder="1" applyAlignment="1" applyProtection="1">
      <alignment horizontal="center" vertical="top" wrapText="1"/>
    </xf>
    <xf numFmtId="0" fontId="2" fillId="0" borderId="34" xfId="167" applyNumberFormat="1" applyFont="1" applyFill="1" applyBorder="1" applyAlignment="1" applyProtection="1">
      <alignment horizontal="left" vertical="top" wrapText="1"/>
    </xf>
    <xf numFmtId="0" fontId="76" fillId="0" borderId="30" xfId="0" applyNumberFormat="1" applyFont="1" applyFill="1" applyBorder="1" applyAlignment="1" applyProtection="1">
      <alignment horizontal="center" vertical="center" wrapText="1"/>
    </xf>
    <xf numFmtId="0" fontId="82" fillId="0" borderId="30" xfId="3" applyFont="1" applyFill="1" applyBorder="1" applyAlignment="1">
      <alignment horizontal="left" vertical="center" wrapText="1"/>
    </xf>
    <xf numFmtId="0" fontId="82" fillId="0" borderId="30" xfId="3" applyFont="1" applyFill="1" applyBorder="1" applyAlignment="1">
      <alignment horizontal="center" vertical="center"/>
    </xf>
    <xf numFmtId="4" fontId="82" fillId="0" borderId="30" xfId="3" applyNumberFormat="1" applyFont="1" applyFill="1" applyBorder="1" applyAlignment="1">
      <alignment horizontal="center" vertical="center"/>
    </xf>
    <xf numFmtId="0" fontId="1" fillId="0" borderId="34" xfId="167" applyNumberFormat="1" applyFont="1" applyFill="1" applyBorder="1" applyAlignment="1" applyProtection="1">
      <alignment horizontal="center" vertical="top" wrapText="1"/>
    </xf>
    <xf numFmtId="2" fontId="1" fillId="0" borderId="34" xfId="167" applyNumberFormat="1" applyFont="1" applyFill="1" applyBorder="1" applyAlignment="1" applyProtection="1">
      <alignment horizontal="center" vertical="top" wrapText="1"/>
    </xf>
    <xf numFmtId="4" fontId="1" fillId="0" borderId="34" xfId="167" applyNumberFormat="1" applyFont="1" applyFill="1" applyBorder="1" applyAlignment="1" applyProtection="1">
      <alignment horizontal="center" vertical="top" wrapText="1"/>
    </xf>
    <xf numFmtId="4" fontId="1" fillId="0" borderId="34" xfId="167" applyNumberFormat="1" applyFont="1" applyFill="1" applyBorder="1" applyAlignment="1" applyProtection="1">
      <alignment horizontal="right" vertical="top" wrapText="1"/>
    </xf>
    <xf numFmtId="0" fontId="70" fillId="0" borderId="25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4" fontId="7" fillId="62" borderId="30" xfId="132" applyNumberFormat="1" applyFont="1" applyFill="1" applyBorder="1" applyAlignment="1">
      <alignment horizontal="center" vertical="center" wrapText="1"/>
    </xf>
    <xf numFmtId="4" fontId="8" fillId="61" borderId="28" xfId="1" applyNumberFormat="1" applyFont="1" applyFill="1" applyBorder="1" applyAlignment="1">
      <alignment horizontal="center" vertical="center" wrapText="1"/>
    </xf>
    <xf numFmtId="4" fontId="8" fillId="61" borderId="5" xfId="1" applyNumberFormat="1" applyFont="1" applyFill="1" applyBorder="1" applyAlignment="1">
      <alignment horizontal="center" vertical="center" wrapText="1"/>
    </xf>
    <xf numFmtId="4" fontId="8" fillId="61" borderId="30" xfId="1" applyNumberFormat="1" applyFont="1" applyFill="1" applyBorder="1" applyAlignment="1">
      <alignment horizontal="center" vertical="center" wrapText="1"/>
    </xf>
    <xf numFmtId="0" fontId="81" fillId="61" borderId="30" xfId="1" applyFont="1" applyFill="1" applyBorder="1" applyAlignment="1">
      <alignment horizontal="right" vertical="center" wrapText="1"/>
    </xf>
    <xf numFmtId="4" fontId="7" fillId="0" borderId="0" xfId="132" applyNumberFormat="1" applyFont="1" applyFill="1" applyBorder="1" applyAlignment="1">
      <alignment horizontal="center" vertical="center" wrapText="1"/>
    </xf>
    <xf numFmtId="0" fontId="77" fillId="60" borderId="30" xfId="3" applyFont="1" applyFill="1" applyBorder="1" applyAlignment="1">
      <alignment horizontal="right" vertical="center" wrapText="1"/>
    </xf>
    <xf numFmtId="0" fontId="7" fillId="62" borderId="30" xfId="1" applyFont="1" applyFill="1" applyBorder="1" applyAlignment="1">
      <alignment horizontal="center" vertical="center" wrapText="1"/>
    </xf>
    <xf numFmtId="0" fontId="7" fillId="62" borderId="30" xfId="132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8" fillId="61" borderId="2" xfId="1" applyNumberFormat="1" applyFont="1" applyFill="1" applyBorder="1" applyAlignment="1">
      <alignment horizontal="center" vertical="center" wrapText="1"/>
    </xf>
    <xf numFmtId="4" fontId="8" fillId="61" borderId="4" xfId="1" applyNumberFormat="1" applyFont="1" applyFill="1" applyBorder="1" applyAlignment="1">
      <alignment horizontal="center" vertical="center" wrapText="1"/>
    </xf>
    <xf numFmtId="0" fontId="81" fillId="61" borderId="31" xfId="1" applyFont="1" applyFill="1" applyBorder="1" applyAlignment="1">
      <alignment horizontal="center" vertical="center" wrapText="1"/>
    </xf>
    <xf numFmtId="0" fontId="81" fillId="61" borderId="32" xfId="1" applyFont="1" applyFill="1" applyBorder="1" applyAlignment="1">
      <alignment horizontal="center" vertical="center" wrapText="1"/>
    </xf>
    <xf numFmtId="0" fontId="81" fillId="61" borderId="33" xfId="1" applyFont="1" applyFill="1" applyBorder="1" applyAlignment="1">
      <alignment horizontal="center" vertical="center" wrapText="1"/>
    </xf>
    <xf numFmtId="0" fontId="81" fillId="61" borderId="26" xfId="1" applyFont="1" applyFill="1" applyBorder="1" applyAlignment="1">
      <alignment horizontal="center" vertical="center" wrapText="1"/>
    </xf>
    <xf numFmtId="0" fontId="81" fillId="61" borderId="0" xfId="1" applyFont="1" applyFill="1" applyBorder="1" applyAlignment="1">
      <alignment horizontal="center" vertical="center" wrapText="1"/>
    </xf>
    <xf numFmtId="0" fontId="81" fillId="61" borderId="24" xfId="1" applyFont="1" applyFill="1" applyBorder="1" applyAlignment="1">
      <alignment horizontal="center" vertical="center" wrapText="1"/>
    </xf>
    <xf numFmtId="0" fontId="81" fillId="61" borderId="28" xfId="1" applyFont="1" applyFill="1" applyBorder="1" applyAlignment="1">
      <alignment horizontal="center" vertical="center" wrapText="1"/>
    </xf>
    <xf numFmtId="0" fontId="81" fillId="61" borderId="5" xfId="1" applyFont="1" applyFill="1" applyBorder="1" applyAlignment="1">
      <alignment horizontal="center" vertical="center" wrapText="1"/>
    </xf>
    <xf numFmtId="0" fontId="81" fillId="61" borderId="6" xfId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2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5" fillId="0" borderId="0" xfId="0" applyFont="1" applyAlignment="1">
      <alignment horizontal="center" wrapText="1"/>
    </xf>
    <xf numFmtId="0" fontId="6" fillId="0" borderId="0" xfId="1" applyFont="1" applyFill="1" applyBorder="1" applyAlignment="1">
      <alignment horizontal="center" wrapText="1"/>
    </xf>
  </cellXfs>
  <cellStyles count="168">
    <cellStyle name="_PERSONAL" xfId="4"/>
    <cellStyle name="_PERSONAL_1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 2" xfId="12"/>
    <cellStyle name="20% - akcent 2 2" xfId="13"/>
    <cellStyle name="20% - akcent 3 2" xfId="14"/>
    <cellStyle name="20% - akcent 4 2" xfId="15"/>
    <cellStyle name="20% - akcent 5 2" xfId="16"/>
    <cellStyle name="20% - akcent 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akcent 1 2" xfId="36"/>
    <cellStyle name="60% - akcent 2 2" xfId="37"/>
    <cellStyle name="60% - akcent 3 2" xfId="38"/>
    <cellStyle name="60% - akcent 4 2" xfId="39"/>
    <cellStyle name="60% - akcent 5 2" xfId="40"/>
    <cellStyle name="60% - akcent 6 2" xfId="41"/>
    <cellStyle name="Accent1" xfId="42"/>
    <cellStyle name="Accent1 - 20%" xfId="43"/>
    <cellStyle name="Accent1 - 40%" xfId="44"/>
    <cellStyle name="Accent1 - 60%" xfId="45"/>
    <cellStyle name="Accent1 2" xfId="46"/>
    <cellStyle name="Accent2" xfId="47"/>
    <cellStyle name="Accent2 - 20%" xfId="48"/>
    <cellStyle name="Accent2 - 40%" xfId="49"/>
    <cellStyle name="Accent2 - 60%" xfId="50"/>
    <cellStyle name="Accent2 2" xfId="51"/>
    <cellStyle name="Accent3" xfId="52"/>
    <cellStyle name="Accent3 - 20%" xfId="53"/>
    <cellStyle name="Accent3 - 40%" xfId="54"/>
    <cellStyle name="Accent3 - 60%" xfId="55"/>
    <cellStyle name="Accent3 2" xfId="56"/>
    <cellStyle name="Accent4" xfId="57"/>
    <cellStyle name="Accent4 - 20%" xfId="58"/>
    <cellStyle name="Accent4 - 40%" xfId="59"/>
    <cellStyle name="Accent4 - 60%" xfId="60"/>
    <cellStyle name="Accent4 2" xfId="61"/>
    <cellStyle name="Accent5" xfId="62"/>
    <cellStyle name="Accent5 - 20%" xfId="63"/>
    <cellStyle name="Accent5 - 40%" xfId="64"/>
    <cellStyle name="Accent5 - 60%" xfId="65"/>
    <cellStyle name="Accent5 2" xfId="66"/>
    <cellStyle name="Accent6" xfId="67"/>
    <cellStyle name="Accent6 - 20%" xfId="68"/>
    <cellStyle name="Accent6 - 40%" xfId="69"/>
    <cellStyle name="Accent6 - 60%" xfId="70"/>
    <cellStyle name="Accent6 2" xfId="71"/>
    <cellStyle name="Akcent 1 2" xfId="72"/>
    <cellStyle name="Akcent 2 2" xfId="73"/>
    <cellStyle name="Akcent 3 2" xfId="74"/>
    <cellStyle name="Akcent 4 2" xfId="75"/>
    <cellStyle name="Akcent 5 2" xfId="76"/>
    <cellStyle name="Akcent 6 2" xfId="77"/>
    <cellStyle name="Bad" xfId="78"/>
    <cellStyle name="Bad 2" xfId="79"/>
    <cellStyle name="Calculation" xfId="80"/>
    <cellStyle name="Calculation 2" xfId="81"/>
    <cellStyle name="Check Cell" xfId="82"/>
    <cellStyle name="Check Cell 2" xfId="83"/>
    <cellStyle name="Comma [0]_A" xfId="84"/>
    <cellStyle name="Comma_A" xfId="85"/>
    <cellStyle name="Currency [0]_A" xfId="86"/>
    <cellStyle name="Currency_A" xfId="87"/>
    <cellStyle name="Dane wejściowe 2" xfId="88"/>
    <cellStyle name="Dane wyjściowe 2" xfId="89"/>
    <cellStyle name="Dobre 2" xfId="90"/>
    <cellStyle name="Dziesiętny" xfId="166" builtinId="3"/>
    <cellStyle name="Emphasis 1" xfId="91"/>
    <cellStyle name="Emphasis 2" xfId="92"/>
    <cellStyle name="Emphasis 3" xfId="93"/>
    <cellStyle name="Explanatory Text" xfId="94"/>
    <cellStyle name="Good" xfId="95"/>
    <cellStyle name="Good 2" xfId="96"/>
    <cellStyle name="Grey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iperłącze_TB v. 2010.09" xfId="106"/>
    <cellStyle name="Input" xfId="107"/>
    <cellStyle name="Input [yellow]" xfId="108"/>
    <cellStyle name="Input 2" xfId="109"/>
    <cellStyle name="Kategoria Pilota danych" xfId="110"/>
    <cellStyle name="Komórka zaznaczona 2" xfId="111"/>
    <cellStyle name="Linked Cell" xfId="112"/>
    <cellStyle name="Linked Cell 2" xfId="113"/>
    <cellStyle name="m" xfId="114"/>
    <cellStyle name="m-kw" xfId="115"/>
    <cellStyle name="m-szesc" xfId="116"/>
    <cellStyle name="Nagłówek" xfId="117"/>
    <cellStyle name="Narożnik Pilota danych" xfId="118"/>
    <cellStyle name="Neutral" xfId="119"/>
    <cellStyle name="Neutral 2" xfId="120"/>
    <cellStyle name="Neutralne 2" xfId="121"/>
    <cellStyle name="Normal - Style1" xfId="122"/>
    <cellStyle name="Normal_A" xfId="123"/>
    <cellStyle name="normální_laroux" xfId="124"/>
    <cellStyle name="Normalny" xfId="0" builtinId="0"/>
    <cellStyle name="Normalny 10" xfId="125"/>
    <cellStyle name="Normalny 11" xfId="126"/>
    <cellStyle name="Normalny 12" xfId="127"/>
    <cellStyle name="Normalny 12 2" xfId="128"/>
    <cellStyle name="Normalny 13" xfId="129"/>
    <cellStyle name="Normalny 14" xfId="130"/>
    <cellStyle name="Normalny 15" xfId="131"/>
    <cellStyle name="Normalny 2" xfId="2"/>
    <cellStyle name="Normalny 2 2" xfId="3"/>
    <cellStyle name="Normalny 3" xfId="132"/>
    <cellStyle name="Normalny 3 2" xfId="133"/>
    <cellStyle name="Normalny 4" xfId="134"/>
    <cellStyle name="Normalny 4 2" xfId="135"/>
    <cellStyle name="Normalny 5" xfId="136"/>
    <cellStyle name="Normalny 6" xfId="137"/>
    <cellStyle name="Normalny 7" xfId="138"/>
    <cellStyle name="Normalny 8" xfId="139"/>
    <cellStyle name="Normalny 9" xfId="140"/>
    <cellStyle name="Normalny_Arkusz1" xfId="165"/>
    <cellStyle name="Normalny_kosztorys" xfId="1"/>
    <cellStyle name="Normalny_protokol do gminy" xfId="167"/>
    <cellStyle name="Note" xfId="141"/>
    <cellStyle name="Note 2" xfId="142"/>
    <cellStyle name="Obliczenia 2" xfId="143"/>
    <cellStyle name="Output" xfId="144"/>
    <cellStyle name="Output 2" xfId="145"/>
    <cellStyle name="Percent [2]" xfId="146"/>
    <cellStyle name="Pole Pilota danych" xfId="147"/>
    <cellStyle name="Procentowy 2" xfId="148"/>
    <cellStyle name="Sheet Title" xfId="149"/>
    <cellStyle name="Styl 1" xfId="150"/>
    <cellStyle name="Styl 2" xfId="151"/>
    <cellStyle name="Title" xfId="152"/>
    <cellStyle name="Total" xfId="153"/>
    <cellStyle name="Total 2" xfId="154"/>
    <cellStyle name="Tytuł Pilota danych" xfId="155"/>
    <cellStyle name="tytuł1" xfId="156"/>
    <cellStyle name="tytuł1 1" xfId="157"/>
    <cellStyle name="Uwaga 2" xfId="158"/>
    <cellStyle name="Währung" xfId="159"/>
    <cellStyle name="Warning Text" xfId="160"/>
    <cellStyle name="Warning Text 2" xfId="161"/>
    <cellStyle name="Wartość Pilota danych" xfId="162"/>
    <cellStyle name="Wynik Pilota danych" xfId="163"/>
    <cellStyle name="Złe 2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ostaka\Pulpit\m1\Analizy%20kosztowe\Obiekt_23-zmiana%20projektu\Mil&#243;wka%20zamienny%20nasuwany.%20Pulpit\Kosztorysy.%20Krzy&#380;anowice\Krzy&#380;anowice_Kosztorys%20zamienn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zurp\Ustawienia%20lokalne\Temporary%20Internet%20Files\OLK55\ZDP%20Bi&#322;goraj\Tender_Bud&#380;et%20og&#243;lne%20Tarn&#243;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eszczynskiJ\Moje%20dokumenty\stare\Moje%20dokumenty\Obwodowa_Grod&#378;ca-oferta\Klocki\Filar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isma\Budowy_2004\01_Mil&#243;wka\Bud&#380;et%20Kontraktu\Mil&#243;wka%20Kosztorys%20wersja_angielsko-polsk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anska.pl\files\BRANCHES\Katowice-OBDM\Oferty\01_Laliki_Zwardo&#324;\Kosztorysy\KOSZTORYS%20S-69%20wycena%20(Kamil+mosty)20.0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ogowskiK\Pulpit\ustr&#243;j%20no&#347;ny%20monta&#380;%20bele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przykM/Desktop/KONTRAKTY/2014/Realizacja/Jab&#322;oniowa_Ja&#347;minowa/Przetarg/TBD%20Busko%202014.04.14_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anska.pl\files\BRANCHES\Katowice-OBDM\Oferty\00_BAZA_CENOWA\b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nurekw\USTAWI~1\Temp\z.nurekw.NotesData\Tender_Budget_Breakdow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GucwaM\Pulpit\MA_161_Nasuwanie_pod&#322;u&#380;ne_BBR_Jedno_stanowisk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witlickiS\Pulpit\A1-Koszty%20og&#243;l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_Mil&#243;wka\Kosztorysy\Tender_B_Mil&#243;wka_final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ontrakty\RPRD\Kontrakty\2005\GDDKiA%20Krak&#243;w\Wojnicz\TB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sma\Oferty%202004\04_Mil&#243;wka\Klocki\Beton_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0\sw\WINDOWS\Pulpit\Rybnik%20FIDIC-2\Przedm%20Ligota-Ligocka%20Ku&#269;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definiowania"/>
      <sheetName val="droga główna"/>
      <sheetName val="drogi wewnętrzne zakładowe"/>
      <sheetName val="ROBOTY MOSTOWE"/>
    </sheetNames>
    <sheetDataSet>
      <sheetData sheetId="0" refreshError="1">
        <row r="12">
          <cell r="C12">
            <v>1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 - Investment Plan"/>
      <sheetName val="App B - Risks and Opportunities"/>
      <sheetName val="App D- Cashflow  Draft"/>
      <sheetName val="App B - Risks and Opportuni pol"/>
      <sheetName val="A1"/>
      <sheetName val="A7"/>
      <sheetName val="A9"/>
      <sheetName val="Definic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C2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D-1, WD-3"/>
      <sheetName val="MA-2"/>
      <sheetName val="WA-4, MA-5, MA-6"/>
      <sheetName val="WD-7"/>
      <sheetName val="Zestawienie"/>
      <sheetName val="Ustrój nośny łukowy-beton łuków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B13">
            <v>3.5000000000000003E-2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oad works"/>
      <sheetName val="Suma Rw"/>
      <sheetName val="C.zab.skarp"/>
      <sheetName val="D.Przepust P1"/>
      <sheetName val="E.Przepust P2"/>
      <sheetName val="F. Przepust P3"/>
      <sheetName val="G.Przepust P8"/>
      <sheetName val="H.Przepust P9"/>
      <sheetName val="I. Przepust P11"/>
      <sheetName val="J.Przepust P15"/>
      <sheetName val="K.Obiekt 22"/>
      <sheetName val="L.Obiekt 23"/>
      <sheetName val="Ł. Obiekt Z1"/>
      <sheetName val="Urz.elektr"/>
      <sheetName val="Telekom"/>
      <sheetName val="Wodociąg"/>
      <sheetName val="Suma urz.obc."/>
      <sheetName val="Droga powiat."/>
      <sheetName val="Suma dp"/>
      <sheetName val="O.Rem.Most pSołę"/>
      <sheetName val="P.Przepust P4"/>
      <sheetName val="R.Rem.most Kamesznica"/>
      <sheetName val="S.Kładka dp."/>
      <sheetName val="Robocizna"/>
      <sheetName val="Materiał"/>
      <sheetName val="Sprzęt"/>
      <sheetName val="Suma dniówek"/>
      <sheetName val="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ział 1"/>
      <sheetName val="Wymagania ogólne "/>
      <sheetName val="Rozdział 2"/>
      <sheetName val="R.DROGOWE"/>
      <sheetName val="Rozdział 3"/>
      <sheetName val="MOSTY1"/>
      <sheetName val="MOSTY2"/>
      <sheetName val="MOSTY3"/>
      <sheetName val="MOSTY4"/>
      <sheetName val="MOSTY5"/>
      <sheetName val="MOSTY6"/>
      <sheetName val="PODS. MOSTY "/>
      <sheetName val="Rozdział 4"/>
      <sheetName val="UIK-PR1"/>
      <sheetName val="UIK-PR2"/>
      <sheetName val="UIK-PR3"/>
      <sheetName val="UIK-PR4"/>
      <sheetName val="Podsumowanie"/>
      <sheetName val="Rozdział 5"/>
      <sheetName val="ZZ"/>
      <sheetName val="TWES"/>
      <sheetName val="rob drog w mostach"/>
      <sheetName val="A1"/>
      <sheetName val="A3 transport"/>
      <sheetName val="A4 sprzęt"/>
      <sheetName val="A5"/>
      <sheetName val="A7"/>
      <sheetName val="A9"/>
      <sheetName val="SUMA"/>
      <sheetName val="BUDŻ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I4">
            <v>1.4337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USTRÓJ NOSNY"/>
      <sheetName val="ustrój &quot;na mokro&quot;"/>
      <sheetName val="ustrój &quot;T 27&quot;"/>
      <sheetName val="ofert PERI WA85"/>
      <sheetName val="Zestawienie"/>
    </sheetNames>
    <sheetDataSet>
      <sheetData sheetId="0">
        <row r="3">
          <cell r="F3">
            <v>1.1499999999999999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"/>
      <sheetName val="KOp"/>
      <sheetName val="RiS"/>
      <sheetName val="KO"/>
      <sheetName val="KRóż"/>
      <sheetName val="KR"/>
      <sheetName val="A0"/>
      <sheetName val="A1"/>
      <sheetName val="A2"/>
      <sheetName val="A3"/>
      <sheetName val="A4"/>
      <sheetName val="A5"/>
      <sheetName val="A7"/>
      <sheetName val="A 9"/>
      <sheetName val="ORA"/>
      <sheetName val="POD."/>
      <sheetName val="WYK."/>
      <sheetName val="Harm"/>
      <sheetName val="s"/>
      <sheetName val="m"/>
      <sheetName val="t"/>
      <sheetName val="p"/>
      <sheetName val="TES"/>
      <sheetName val="KO_Jabloniowa"/>
      <sheetName val="KO_Jaśminowa"/>
      <sheetName val="KO_kanalizacja"/>
    </sheetNames>
    <sheetDataSet>
      <sheetData sheetId="0" refreshError="1"/>
      <sheetData sheetId="1" refreshError="1"/>
      <sheetData sheetId="2" refreshError="1"/>
      <sheetData sheetId="3">
        <row r="17">
          <cell r="D17" t="str">
            <v>ROBOTY DROGOWE Odcinek od 0+000 do 0+408</v>
          </cell>
        </row>
        <row r="608">
          <cell r="F608" t="str">
            <v>Razem netto: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+s"/>
      <sheetName val="m+t"/>
      <sheetName val="m"/>
      <sheetName val="t"/>
      <sheetName val="roboty_przygotowawcze"/>
      <sheetName val="roboty_ziemne"/>
      <sheetName val="odwodnienie"/>
      <sheetName val="podbudowy"/>
      <sheetName val="nawierzchnie"/>
      <sheetName val="roboty_wykończeniowe"/>
      <sheetName val="elementy_ulic"/>
      <sheetName val="różne"/>
    </sheetNames>
    <sheetDataSet>
      <sheetData sheetId="0"/>
      <sheetData sheetId="1"/>
      <sheetData sheetId="2">
        <row r="2">
          <cell r="C2">
            <v>3.9</v>
          </cell>
          <cell r="D2">
            <v>1.7</v>
          </cell>
        </row>
        <row r="3">
          <cell r="C3">
            <v>20</v>
          </cell>
          <cell r="D3">
            <v>2</v>
          </cell>
        </row>
        <row r="4">
          <cell r="C4">
            <v>8.1999999999999993</v>
          </cell>
        </row>
        <row r="6">
          <cell r="C6">
            <v>1.1000000000000001</v>
          </cell>
        </row>
        <row r="7">
          <cell r="C7">
            <v>24</v>
          </cell>
          <cell r="D7">
            <v>2.4</v>
          </cell>
        </row>
        <row r="8">
          <cell r="C8">
            <v>20</v>
          </cell>
          <cell r="D8">
            <v>2.4</v>
          </cell>
        </row>
        <row r="9">
          <cell r="C9">
            <v>147</v>
          </cell>
          <cell r="D9">
            <v>2.6</v>
          </cell>
        </row>
        <row r="10">
          <cell r="C10">
            <v>21.5</v>
          </cell>
        </row>
        <row r="11">
          <cell r="C11">
            <v>168</v>
          </cell>
          <cell r="D11">
            <v>2.6</v>
          </cell>
        </row>
        <row r="12">
          <cell r="C12">
            <v>168</v>
          </cell>
          <cell r="D12">
            <v>2.6</v>
          </cell>
        </row>
        <row r="13">
          <cell r="C13">
            <v>180</v>
          </cell>
          <cell r="D13">
            <v>2.6</v>
          </cell>
        </row>
        <row r="14">
          <cell r="C14">
            <v>240</v>
          </cell>
          <cell r="D14">
            <v>2.6</v>
          </cell>
        </row>
        <row r="15">
          <cell r="C15">
            <v>27.06</v>
          </cell>
        </row>
      </sheetData>
      <sheetData sheetId="3">
        <row r="2">
          <cell r="B2">
            <v>0.39</v>
          </cell>
        </row>
        <row r="3">
          <cell r="C3">
            <v>6.8</v>
          </cell>
        </row>
        <row r="4">
          <cell r="D4">
            <v>9.1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 - Investment Plan"/>
      <sheetName val="Tender Budget"/>
      <sheetName val="Zestawienie"/>
      <sheetName val="App B - Risks and Opportunities"/>
      <sheetName val="App D- Cashflow  Draft"/>
      <sheetName val="App B - Risks and Opportuni pol"/>
      <sheetName val="App A - Subcontractors"/>
      <sheetName val="Subcontractors"/>
      <sheetName val="A1"/>
      <sheetName val="A3 transport"/>
      <sheetName val="A4 sprzet"/>
      <sheetName val="A5"/>
      <sheetName val="A7"/>
      <sheetName val="A9"/>
      <sheetName val="Obiekt Nr 1"/>
      <sheetName val="Obiekt Nr 2"/>
      <sheetName val="Obiekt Nr 3"/>
      <sheetName val="Obiekt Nr 4"/>
      <sheetName val="Zestawienie2"/>
      <sheetName val="Definic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C2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"/>
      <sheetName val="kosztorys ofertowy"/>
      <sheetName val="Kosztorys realizacyjny"/>
      <sheetName val="A 1"/>
      <sheetName val="A3 transport"/>
      <sheetName val="A4 sprzet"/>
      <sheetName val="A 7"/>
      <sheetName val="A 9"/>
      <sheetName val="PODWYKONAWCY"/>
      <sheetName val="ORA pol"/>
      <sheetName val="Kalkulacje"/>
      <sheetName val="TABELA ELEMENTÓW SCAL"/>
      <sheetName val="HARMONOGRAM"/>
      <sheetName val="Notatnik"/>
      <sheetName val="Ekrany_szkło"/>
      <sheetName val="Ekrany_konst"/>
      <sheetName val="Zestawienie_sprzęt"/>
      <sheetName val="Beton podpór przyczółki"/>
      <sheetName val="Filary"/>
      <sheetName val="Krzyżulce"/>
      <sheetName val="UN"/>
      <sheetName val="Zbiorcze"/>
      <sheetName val="Zbrojarnia"/>
      <sheetName val="Wytwórnia"/>
      <sheetName val="Sprężenie"/>
      <sheetName val="Nasuwa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H4">
            <v>275</v>
          </cell>
        </row>
        <row r="5">
          <cell r="H5">
            <v>280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cje"/>
      <sheetName val="A1 kadra"/>
      <sheetName val="A1 produkcja"/>
      <sheetName val="A3 transport"/>
      <sheetName val="A4 sprzęt"/>
      <sheetName val="A5 materiały"/>
      <sheetName val="A7 koncepcja zaplecz"/>
      <sheetName val="A7 zaplecza mosty-A "/>
      <sheetName val="A7-mosty-B "/>
      <sheetName val="A7 utrzymanie biura"/>
      <sheetName val="A9 "/>
      <sheetName val="Finansowe"/>
      <sheetName val="Sche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 - Investment Plan"/>
      <sheetName val="Tender Budget"/>
      <sheetName val="Zestawienie"/>
      <sheetName val="App B - Risks and Opportunities"/>
      <sheetName val="App D- Cashflow  Draft"/>
      <sheetName val="App B - Risks and Opportuni pol"/>
      <sheetName val="App A - Subcontractors"/>
      <sheetName val="Subcontractors"/>
      <sheetName val="A1"/>
      <sheetName val="A3 transport"/>
      <sheetName val="A4 sprzet"/>
      <sheetName val="A5"/>
      <sheetName val="A7"/>
      <sheetName val="A9"/>
      <sheetName val="K.Obiekt 22 łuk"/>
      <sheetName val="L.Ob.23"/>
      <sheetName val="Ł.Wiadukt Z1"/>
      <sheetName val="S.Kład.dp."/>
      <sheetName val="Zestawienie2"/>
      <sheetName val="Definicje"/>
    </sheetNames>
    <sheetDataSet>
      <sheetData sheetId="0">
        <row r="6">
          <cell r="C6">
            <v>7695.37</v>
          </cell>
        </row>
      </sheetData>
      <sheetData sheetId="1">
        <row r="2">
          <cell r="C2">
            <v>15</v>
          </cell>
        </row>
      </sheetData>
      <sheetData sheetId="2">
        <row r="6">
          <cell r="C6">
            <v>7695.37</v>
          </cell>
        </row>
        <row r="35">
          <cell r="C35">
            <v>665840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 - Investment Plan"/>
      <sheetName val="Tender Budget"/>
      <sheetName val="App D- Cashflow  Draft"/>
      <sheetName val="App B - Risks and Opportuni pol"/>
      <sheetName val="Zestawienie"/>
      <sheetName val="Subcontractors"/>
      <sheetName val="cf"/>
      <sheetName val="A1"/>
      <sheetName val="A3 transport"/>
      <sheetName val="A4 sprzet"/>
      <sheetName val="A5"/>
      <sheetName val="A7"/>
      <sheetName val="A9"/>
      <sheetName val="dro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ament"/>
      <sheetName val="Filary cz. ramowj"/>
      <sheetName val="Przyczółek"/>
      <sheetName val="Filary cz. łukowej"/>
      <sheetName val="Ustrój nośny ramowy"/>
      <sheetName val="Ustrój nośny łukowy-beton łuków"/>
      <sheetName val="Ustr. nośny łukowy-belki i płyt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7">
          <cell r="E7">
            <v>4.75</v>
          </cell>
        </row>
      </sheetData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alizacja sanitarna"/>
      <sheetName val="Monitoring"/>
      <sheetName val="Elektryka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M119"/>
  <sheetViews>
    <sheetView tabSelected="1" topLeftCell="A9" zoomScale="85" zoomScaleNormal="85" zoomScaleSheetLayoutView="40" workbookViewId="0">
      <selection activeCell="G115" sqref="G115"/>
    </sheetView>
  </sheetViews>
  <sheetFormatPr defaultColWidth="8" defaultRowHeight="14.25"/>
  <cols>
    <col min="1" max="1" width="8.25" style="8" customWidth="1"/>
    <col min="2" max="2" width="53.75" style="9" customWidth="1"/>
    <col min="3" max="3" width="7.375" style="79" customWidth="1"/>
    <col min="4" max="4" width="10" style="75" bestFit="1" customWidth="1"/>
    <col min="5" max="5" width="10.625" style="75" customWidth="1"/>
    <col min="6" max="6" width="14.625" style="76" customWidth="1"/>
    <col min="7" max="7" width="10.625" style="7" customWidth="1"/>
    <col min="8" max="8" width="14.625" style="7" customWidth="1"/>
    <col min="9" max="9" width="10.625" style="7" customWidth="1"/>
    <col min="10" max="10" width="14.625" style="7" customWidth="1"/>
    <col min="11" max="11" width="10.625" style="7" customWidth="1"/>
    <col min="12" max="12" width="14.625" style="7" customWidth="1"/>
    <col min="13" max="13" width="12.375" style="7" customWidth="1"/>
    <col min="14" max="16384" width="8" style="7"/>
  </cols>
  <sheetData>
    <row r="1" spans="1:13" ht="27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9.75" customHeight="1">
      <c r="A2" s="20"/>
      <c r="B2" s="20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</row>
    <row r="3" spans="1:13" ht="18" hidden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6.75" hidden="1" customHeight="1">
      <c r="A4" s="7"/>
      <c r="B4" s="7"/>
      <c r="C4" s="67"/>
      <c r="D4" s="67"/>
      <c r="E4" s="67"/>
      <c r="F4" s="67"/>
    </row>
    <row r="5" spans="1:13" ht="15" hidden="1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6" hidden="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8">
      <c r="A7" s="141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138"/>
      <c r="B9" s="138"/>
      <c r="C9" s="138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11"/>
      <c r="B10" s="11"/>
      <c r="C10" s="77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6.5">
      <c r="A11" s="12"/>
      <c r="B11" s="13"/>
      <c r="C11" s="78"/>
      <c r="D11" s="10"/>
      <c r="E11" s="10"/>
      <c r="F11" s="10"/>
      <c r="G11" s="10"/>
      <c r="H11" s="13"/>
      <c r="I11" s="14"/>
      <c r="J11" s="13"/>
      <c r="K11" s="13"/>
      <c r="L11"/>
      <c r="M11" s="10"/>
    </row>
    <row r="12" spans="1:13" ht="16.5">
      <c r="A12" s="139"/>
      <c r="B12" s="139"/>
      <c r="C12" s="78"/>
      <c r="D12" s="10"/>
      <c r="E12" s="10"/>
      <c r="F12" s="10"/>
      <c r="G12" s="10"/>
      <c r="H12" s="10"/>
      <c r="I12" s="13"/>
      <c r="J12" s="13"/>
      <c r="K12" s="13"/>
      <c r="L12" s="15"/>
      <c r="M12" s="15"/>
    </row>
    <row r="13" spans="1:13" ht="15.75" thickBot="1">
      <c r="A13" s="139"/>
      <c r="B13" s="139"/>
      <c r="C13" s="16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>
      <c r="A14" s="10"/>
      <c r="B14" s="106" t="s">
        <v>116</v>
      </c>
      <c r="C14" s="107"/>
      <c r="D14" s="108"/>
      <c r="E14" s="10"/>
      <c r="F14" s="10"/>
      <c r="G14" s="10"/>
      <c r="H14" s="140"/>
      <c r="I14" s="140"/>
      <c r="J14" s="21"/>
      <c r="K14" s="14"/>
      <c r="L14" s="14"/>
      <c r="M14" s="14"/>
    </row>
    <row r="15" spans="1:13" ht="3.75" customHeight="1" thickBot="1">
      <c r="A15" s="10"/>
      <c r="B15" s="109"/>
      <c r="C15" s="110"/>
      <c r="D15" s="111"/>
      <c r="E15" s="10"/>
      <c r="F15" s="10"/>
      <c r="G15" s="10"/>
      <c r="H15" s="140"/>
      <c r="I15" s="140"/>
      <c r="J15" s="10"/>
      <c r="K15" s="14"/>
      <c r="L15" s="14"/>
      <c r="M15" s="14"/>
    </row>
    <row r="16" spans="1:13" ht="15.7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4"/>
      <c r="L16" s="14"/>
      <c r="M16" s="10"/>
    </row>
    <row r="17" spans="1:13" ht="35.25" customHeight="1" thickBot="1">
      <c r="A17" s="10"/>
      <c r="B17" s="112" t="s">
        <v>113</v>
      </c>
      <c r="C17" s="113"/>
      <c r="D17" s="113"/>
      <c r="E17" s="114"/>
      <c r="F17" s="10"/>
      <c r="G17" s="10"/>
      <c r="H17" s="14"/>
      <c r="I17" s="17"/>
      <c r="J17" s="17"/>
      <c r="K17" s="18"/>
      <c r="L17" s="14"/>
      <c r="M17" s="19"/>
    </row>
    <row r="18" spans="1:13" s="1" customFormat="1" ht="24" customHeight="1">
      <c r="A18" s="142"/>
      <c r="B18" s="142"/>
      <c r="C18" s="142"/>
      <c r="D18" s="142"/>
      <c r="E18" s="142"/>
      <c r="F18" s="142"/>
    </row>
    <row r="19" spans="1:13" s="1" customFormat="1" ht="25.5" customHeight="1">
      <c r="A19" s="122"/>
      <c r="B19" s="123" t="s">
        <v>52</v>
      </c>
      <c r="C19" s="123" t="s">
        <v>53</v>
      </c>
      <c r="D19" s="115" t="s">
        <v>54</v>
      </c>
      <c r="E19" s="115" t="s">
        <v>55</v>
      </c>
      <c r="F19" s="115" t="s">
        <v>56</v>
      </c>
      <c r="G19" s="120"/>
      <c r="H19" s="120"/>
      <c r="I19" s="120"/>
      <c r="J19" s="120"/>
      <c r="K19" s="120"/>
      <c r="L19" s="120"/>
      <c r="M19" s="120"/>
    </row>
    <row r="20" spans="1:13" s="1" customFormat="1" ht="30.75" customHeight="1">
      <c r="A20" s="122"/>
      <c r="B20" s="123"/>
      <c r="C20" s="123"/>
      <c r="D20" s="115"/>
      <c r="E20" s="115"/>
      <c r="F20" s="115"/>
      <c r="G20" s="23"/>
      <c r="H20" s="23"/>
      <c r="I20" s="23"/>
      <c r="J20" s="23"/>
      <c r="K20" s="23"/>
      <c r="L20" s="23"/>
      <c r="M20" s="120"/>
    </row>
    <row r="21" spans="1:13" s="1" customFormat="1" ht="27" customHeight="1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24"/>
      <c r="H21" s="24"/>
      <c r="I21" s="24"/>
      <c r="J21" s="24"/>
      <c r="K21" s="24"/>
      <c r="L21" s="24"/>
      <c r="M21" s="24"/>
    </row>
    <row r="22" spans="1:13" s="2" customFormat="1" ht="15.75" hidden="1">
      <c r="A22" s="53"/>
      <c r="B22" s="53" t="s">
        <v>0</v>
      </c>
      <c r="C22" s="53"/>
      <c r="D22" s="53"/>
      <c r="E22" s="54"/>
      <c r="F22" s="54"/>
      <c r="G22" s="25"/>
      <c r="H22" s="25"/>
      <c r="I22" s="25"/>
      <c r="J22" s="25"/>
      <c r="K22" s="25"/>
      <c r="L22" s="25"/>
      <c r="M22" s="25"/>
    </row>
    <row r="23" spans="1:13" s="2" customFormat="1" ht="15.75" hidden="1">
      <c r="A23" s="53"/>
      <c r="B23" s="53" t="s">
        <v>1</v>
      </c>
      <c r="C23" s="53"/>
      <c r="D23" s="53"/>
      <c r="E23" s="54"/>
      <c r="F23" s="54"/>
      <c r="G23" s="25"/>
      <c r="H23" s="25"/>
      <c r="I23" s="25"/>
      <c r="J23" s="25"/>
      <c r="K23" s="25"/>
      <c r="L23" s="25"/>
      <c r="M23" s="25"/>
    </row>
    <row r="24" spans="1:13" s="2" customFormat="1" ht="15" hidden="1">
      <c r="A24" s="41">
        <v>1</v>
      </c>
      <c r="B24" s="42" t="s">
        <v>2</v>
      </c>
      <c r="C24" s="41" t="s">
        <v>3</v>
      </c>
      <c r="D24" s="50">
        <v>1</v>
      </c>
      <c r="E24" s="63">
        <v>91.36</v>
      </c>
      <c r="F24" s="63">
        <f>ROUND(E24*D24,2)</f>
        <v>91.36</v>
      </c>
      <c r="G24" s="26"/>
      <c r="H24" s="27"/>
      <c r="I24" s="26"/>
      <c r="J24" s="27"/>
      <c r="K24" s="26"/>
      <c r="L24" s="27"/>
      <c r="M24" s="28"/>
    </row>
    <row r="25" spans="1:13" s="3" customFormat="1" ht="15" hidden="1">
      <c r="A25" s="41">
        <v>2</v>
      </c>
      <c r="B25" s="42" t="s">
        <v>4</v>
      </c>
      <c r="C25" s="41" t="s">
        <v>3</v>
      </c>
      <c r="D25" s="50">
        <v>2</v>
      </c>
      <c r="E25" s="63">
        <v>67.900000000000006</v>
      </c>
      <c r="F25" s="63">
        <f t="shared" ref="F25:F63" si="0">ROUND(E25*D25,2)</f>
        <v>135.80000000000001</v>
      </c>
      <c r="G25" s="26"/>
      <c r="H25" s="27"/>
      <c r="I25" s="26"/>
      <c r="J25" s="27"/>
      <c r="K25" s="26"/>
      <c r="L25" s="27"/>
      <c r="M25" s="28"/>
    </row>
    <row r="26" spans="1:13" s="2" customFormat="1" ht="15" hidden="1">
      <c r="A26" s="41">
        <v>3</v>
      </c>
      <c r="B26" s="42" t="s">
        <v>5</v>
      </c>
      <c r="C26" s="41" t="s">
        <v>3</v>
      </c>
      <c r="D26" s="50">
        <v>1</v>
      </c>
      <c r="E26" s="63">
        <v>56.49</v>
      </c>
      <c r="F26" s="63">
        <f t="shared" si="0"/>
        <v>56.49</v>
      </c>
      <c r="G26" s="26"/>
      <c r="H26" s="27"/>
      <c r="I26" s="26"/>
      <c r="J26" s="27"/>
      <c r="K26" s="26"/>
      <c r="L26" s="27"/>
      <c r="M26" s="28"/>
    </row>
    <row r="27" spans="1:13" s="2" customFormat="1" ht="15" hidden="1">
      <c r="A27" s="41">
        <v>4</v>
      </c>
      <c r="B27" s="42" t="s">
        <v>6</v>
      </c>
      <c r="C27" s="41" t="s">
        <v>7</v>
      </c>
      <c r="D27" s="50">
        <v>3</v>
      </c>
      <c r="E27" s="63">
        <v>37.090000000000003</v>
      </c>
      <c r="F27" s="63">
        <f t="shared" si="0"/>
        <v>111.27</v>
      </c>
      <c r="G27" s="26"/>
      <c r="H27" s="27"/>
      <c r="I27" s="26"/>
      <c r="J27" s="27"/>
      <c r="K27" s="26"/>
      <c r="L27" s="27"/>
      <c r="M27" s="28"/>
    </row>
    <row r="28" spans="1:13" s="2" customFormat="1" ht="30" hidden="1">
      <c r="A28" s="41">
        <v>5</v>
      </c>
      <c r="B28" s="42" t="s">
        <v>8</v>
      </c>
      <c r="C28" s="41" t="s">
        <v>3</v>
      </c>
      <c r="D28" s="50">
        <v>19</v>
      </c>
      <c r="E28" s="63">
        <v>171.18</v>
      </c>
      <c r="F28" s="63">
        <f t="shared" si="0"/>
        <v>3252.42</v>
      </c>
      <c r="G28" s="26"/>
      <c r="H28" s="27"/>
      <c r="I28" s="26"/>
      <c r="J28" s="27"/>
      <c r="K28" s="26"/>
      <c r="L28" s="27"/>
      <c r="M28" s="28"/>
    </row>
    <row r="29" spans="1:13" s="3" customFormat="1" ht="15" hidden="1">
      <c r="A29" s="41">
        <v>6</v>
      </c>
      <c r="B29" s="42" t="s">
        <v>9</v>
      </c>
      <c r="C29" s="41" t="s">
        <v>3</v>
      </c>
      <c r="D29" s="50">
        <v>24</v>
      </c>
      <c r="E29" s="63">
        <v>114.12</v>
      </c>
      <c r="F29" s="63">
        <f t="shared" si="0"/>
        <v>2738.88</v>
      </c>
      <c r="G29" s="26"/>
      <c r="H29" s="27"/>
      <c r="I29" s="26"/>
      <c r="J29" s="27"/>
      <c r="K29" s="26"/>
      <c r="L29" s="27"/>
      <c r="M29" s="28"/>
    </row>
    <row r="30" spans="1:13" s="3" customFormat="1" ht="60" hidden="1">
      <c r="A30" s="41">
        <v>7</v>
      </c>
      <c r="B30" s="42" t="s">
        <v>10</v>
      </c>
      <c r="C30" s="41" t="s">
        <v>3</v>
      </c>
      <c r="D30" s="50">
        <v>8</v>
      </c>
      <c r="E30" s="63">
        <v>627.66999999999996</v>
      </c>
      <c r="F30" s="63">
        <f t="shared" si="0"/>
        <v>5021.3599999999997</v>
      </c>
      <c r="G30" s="26"/>
      <c r="H30" s="27"/>
      <c r="I30" s="26"/>
      <c r="J30" s="27"/>
      <c r="K30" s="26"/>
      <c r="L30" s="27"/>
      <c r="M30" s="28"/>
    </row>
    <row r="31" spans="1:13" s="3" customFormat="1" ht="15.75" hidden="1">
      <c r="A31" s="121" t="s">
        <v>11</v>
      </c>
      <c r="B31" s="121"/>
      <c r="C31" s="121"/>
      <c r="D31" s="121"/>
      <c r="E31" s="121"/>
      <c r="F31" s="68">
        <f>SUM(F24:F30)</f>
        <v>11407.58</v>
      </c>
      <c r="G31" s="29"/>
      <c r="H31" s="30"/>
      <c r="I31" s="31"/>
      <c r="J31" s="30"/>
      <c r="K31" s="31"/>
      <c r="L31" s="30"/>
      <c r="M31" s="32"/>
    </row>
    <row r="32" spans="1:13" s="4" customFormat="1" ht="15.75" hidden="1">
      <c r="A32" s="53"/>
      <c r="B32" s="53" t="str">
        <f>[15]KO!D17</f>
        <v>ROBOTY DROGOWE Odcinek od 0+000 do 0+408</v>
      </c>
      <c r="C32" s="53"/>
      <c r="D32" s="55"/>
      <c r="E32" s="54"/>
      <c r="F32" s="54"/>
      <c r="G32" s="33"/>
      <c r="H32" s="33"/>
      <c r="I32" s="33"/>
      <c r="J32" s="33"/>
      <c r="K32" s="33"/>
      <c r="L32" s="33"/>
      <c r="M32" s="33"/>
    </row>
    <row r="33" spans="1:13" s="2" customFormat="1" ht="15" hidden="1">
      <c r="A33" s="41">
        <v>8</v>
      </c>
      <c r="B33" s="42" t="s">
        <v>12</v>
      </c>
      <c r="C33" s="41" t="s">
        <v>13</v>
      </c>
      <c r="D33" s="50">
        <v>0.7</v>
      </c>
      <c r="E33" s="63">
        <v>4075.75</v>
      </c>
      <c r="F33" s="63">
        <f t="shared" si="0"/>
        <v>2853.03</v>
      </c>
      <c r="G33" s="26"/>
      <c r="H33" s="27"/>
      <c r="I33" s="26"/>
      <c r="J33" s="27"/>
      <c r="K33" s="26"/>
      <c r="L33" s="27"/>
      <c r="M33" s="28"/>
    </row>
    <row r="34" spans="1:13" s="2" customFormat="1" ht="30" hidden="1">
      <c r="A34" s="41">
        <v>9</v>
      </c>
      <c r="B34" s="42" t="s">
        <v>14</v>
      </c>
      <c r="C34" s="41" t="s">
        <v>15</v>
      </c>
      <c r="D34" s="50">
        <v>2159.5</v>
      </c>
      <c r="E34" s="63">
        <v>7.97</v>
      </c>
      <c r="F34" s="63">
        <f t="shared" si="0"/>
        <v>17211.22</v>
      </c>
      <c r="G34" s="26"/>
      <c r="H34" s="27"/>
      <c r="I34" s="26"/>
      <c r="J34" s="27"/>
      <c r="K34" s="26"/>
      <c r="L34" s="27"/>
      <c r="M34" s="28"/>
    </row>
    <row r="35" spans="1:13" s="2" customFormat="1" ht="60" hidden="1">
      <c r="A35" s="41">
        <v>10</v>
      </c>
      <c r="B35" s="42" t="s">
        <v>51</v>
      </c>
      <c r="C35" s="41" t="s">
        <v>16</v>
      </c>
      <c r="D35" s="50">
        <v>1539.2</v>
      </c>
      <c r="E35" s="63">
        <v>1</v>
      </c>
      <c r="F35" s="63">
        <f t="shared" si="0"/>
        <v>1539.2</v>
      </c>
      <c r="G35" s="26"/>
      <c r="H35" s="27"/>
      <c r="I35" s="26"/>
      <c r="J35" s="27"/>
      <c r="K35" s="26"/>
      <c r="L35" s="27"/>
      <c r="M35" s="28"/>
    </row>
    <row r="36" spans="1:13" s="2" customFormat="1" ht="45" hidden="1">
      <c r="A36" s="41">
        <v>11</v>
      </c>
      <c r="B36" s="42" t="s">
        <v>17</v>
      </c>
      <c r="C36" s="41" t="s">
        <v>16</v>
      </c>
      <c r="D36" s="50">
        <v>1947.39</v>
      </c>
      <c r="E36" s="63">
        <v>0.26</v>
      </c>
      <c r="F36" s="63">
        <f t="shared" si="0"/>
        <v>506.32</v>
      </c>
      <c r="G36" s="26"/>
      <c r="H36" s="27"/>
      <c r="I36" s="26"/>
      <c r="J36" s="27"/>
      <c r="K36" s="26"/>
      <c r="L36" s="27"/>
      <c r="M36" s="28"/>
    </row>
    <row r="37" spans="1:13" s="2" customFormat="1" ht="60" hidden="1">
      <c r="A37" s="41">
        <v>12</v>
      </c>
      <c r="B37" s="42" t="s">
        <v>18</v>
      </c>
      <c r="C37" s="41" t="s">
        <v>16</v>
      </c>
      <c r="D37" s="50">
        <v>1647.39</v>
      </c>
      <c r="E37" s="63">
        <v>1</v>
      </c>
      <c r="F37" s="63">
        <f t="shared" si="0"/>
        <v>1647.39</v>
      </c>
      <c r="G37" s="26"/>
      <c r="H37" s="27"/>
      <c r="I37" s="26"/>
      <c r="J37" s="27"/>
      <c r="K37" s="26"/>
      <c r="L37" s="27"/>
      <c r="M37" s="28"/>
    </row>
    <row r="38" spans="1:13" s="2" customFormat="1" ht="30" hidden="1">
      <c r="A38" s="56">
        <v>13</v>
      </c>
      <c r="B38" s="57" t="s">
        <v>19</v>
      </c>
      <c r="C38" s="56" t="s">
        <v>15</v>
      </c>
      <c r="D38" s="58">
        <v>0</v>
      </c>
      <c r="E38" s="69">
        <v>1.5</v>
      </c>
      <c r="F38" s="69">
        <f t="shared" si="0"/>
        <v>0</v>
      </c>
      <c r="G38" s="26"/>
      <c r="H38" s="27"/>
      <c r="I38" s="26"/>
      <c r="J38" s="27"/>
      <c r="K38" s="26"/>
      <c r="L38" s="27"/>
      <c r="M38" s="28"/>
    </row>
    <row r="39" spans="1:13" s="2" customFormat="1" ht="45" hidden="1">
      <c r="A39" s="41">
        <v>14</v>
      </c>
      <c r="B39" s="42" t="s">
        <v>20</v>
      </c>
      <c r="C39" s="41" t="s">
        <v>15</v>
      </c>
      <c r="D39" s="50">
        <v>2165</v>
      </c>
      <c r="E39" s="63">
        <v>22.53</v>
      </c>
      <c r="F39" s="63">
        <f t="shared" si="0"/>
        <v>48777.45</v>
      </c>
      <c r="G39" s="26"/>
      <c r="H39" s="27"/>
      <c r="I39" s="26"/>
      <c r="J39" s="27"/>
      <c r="K39" s="26"/>
      <c r="L39" s="27"/>
      <c r="M39" s="28"/>
    </row>
    <row r="40" spans="1:13" s="2" customFormat="1" ht="30" hidden="1">
      <c r="A40" s="41">
        <v>15</v>
      </c>
      <c r="B40" s="42" t="s">
        <v>21</v>
      </c>
      <c r="C40" s="41" t="s">
        <v>15</v>
      </c>
      <c r="D40" s="50">
        <v>2165</v>
      </c>
      <c r="E40" s="63">
        <v>11.42</v>
      </c>
      <c r="F40" s="63">
        <f t="shared" si="0"/>
        <v>24724.3</v>
      </c>
      <c r="G40" s="26"/>
      <c r="H40" s="27"/>
      <c r="I40" s="26"/>
      <c r="J40" s="27"/>
      <c r="K40" s="26"/>
      <c r="L40" s="27"/>
      <c r="M40" s="28"/>
    </row>
    <row r="41" spans="1:13" s="2" customFormat="1" ht="35.25" hidden="1" customHeight="1">
      <c r="A41" s="41">
        <v>16</v>
      </c>
      <c r="B41" s="42" t="s">
        <v>22</v>
      </c>
      <c r="C41" s="41" t="s">
        <v>15</v>
      </c>
      <c r="D41" s="50">
        <v>2165</v>
      </c>
      <c r="E41" s="63">
        <v>6.28</v>
      </c>
      <c r="F41" s="63">
        <f t="shared" si="0"/>
        <v>13596.2</v>
      </c>
      <c r="G41" s="26"/>
      <c r="H41" s="27"/>
      <c r="I41" s="26"/>
      <c r="J41" s="27"/>
      <c r="K41" s="26"/>
      <c r="L41" s="27"/>
      <c r="M41" s="28"/>
    </row>
    <row r="42" spans="1:13" s="2" customFormat="1" ht="30" hidden="1">
      <c r="A42" s="41">
        <v>17</v>
      </c>
      <c r="B42" s="42" t="s">
        <v>23</v>
      </c>
      <c r="C42" s="41" t="s">
        <v>24</v>
      </c>
      <c r="D42" s="50">
        <v>940</v>
      </c>
      <c r="E42" s="63">
        <v>28.82</v>
      </c>
      <c r="F42" s="63">
        <f t="shared" si="0"/>
        <v>27090.799999999999</v>
      </c>
      <c r="G42" s="26"/>
      <c r="H42" s="27"/>
      <c r="I42" s="26"/>
      <c r="J42" s="27"/>
      <c r="K42" s="26"/>
      <c r="L42" s="27"/>
      <c r="M42" s="28"/>
    </row>
    <row r="43" spans="1:13" s="2" customFormat="1" ht="30" hidden="1">
      <c r="A43" s="41">
        <v>18</v>
      </c>
      <c r="B43" s="42" t="s">
        <v>25</v>
      </c>
      <c r="C43" s="41" t="s">
        <v>16</v>
      </c>
      <c r="D43" s="50">
        <v>70.5</v>
      </c>
      <c r="E43" s="63">
        <v>183.71</v>
      </c>
      <c r="F43" s="63">
        <f t="shared" si="0"/>
        <v>12951.56</v>
      </c>
      <c r="G43" s="26"/>
      <c r="H43" s="27"/>
      <c r="I43" s="26"/>
      <c r="J43" s="27"/>
      <c r="K43" s="26"/>
      <c r="L43" s="27"/>
      <c r="M43" s="28"/>
    </row>
    <row r="44" spans="1:13" s="2" customFormat="1" ht="60" hidden="1">
      <c r="A44" s="41">
        <v>19</v>
      </c>
      <c r="B44" s="42" t="s">
        <v>26</v>
      </c>
      <c r="C44" s="41" t="s">
        <v>15</v>
      </c>
      <c r="D44" s="50">
        <v>2165</v>
      </c>
      <c r="E44" s="63">
        <v>27.42</v>
      </c>
      <c r="F44" s="63">
        <f t="shared" si="0"/>
        <v>59364.3</v>
      </c>
      <c r="G44" s="26"/>
      <c r="H44" s="27"/>
      <c r="I44" s="26"/>
      <c r="J44" s="27"/>
      <c r="K44" s="26"/>
      <c r="L44" s="27"/>
      <c r="M44" s="28"/>
    </row>
    <row r="45" spans="1:13" s="2" customFormat="1" ht="45" hidden="1">
      <c r="A45" s="41">
        <v>20</v>
      </c>
      <c r="B45" s="42" t="s">
        <v>27</v>
      </c>
      <c r="C45" s="41" t="s">
        <v>15</v>
      </c>
      <c r="D45" s="50">
        <v>2165</v>
      </c>
      <c r="E45" s="63">
        <v>22.72</v>
      </c>
      <c r="F45" s="63">
        <f t="shared" si="0"/>
        <v>49188.800000000003</v>
      </c>
      <c r="G45" s="26"/>
      <c r="H45" s="27"/>
      <c r="I45" s="26"/>
      <c r="J45" s="27"/>
      <c r="K45" s="26"/>
      <c r="L45" s="27"/>
      <c r="M45" s="28"/>
    </row>
    <row r="46" spans="1:13" s="2" customFormat="1" ht="15.75" hidden="1" customHeight="1">
      <c r="A46" s="121" t="s">
        <v>28</v>
      </c>
      <c r="B46" s="121"/>
      <c r="C46" s="121"/>
      <c r="D46" s="121"/>
      <c r="E46" s="121"/>
      <c r="F46" s="68">
        <f>SUM(F33:F45)</f>
        <v>259450.57</v>
      </c>
      <c r="G46" s="29"/>
      <c r="H46" s="30"/>
      <c r="I46" s="31"/>
      <c r="J46" s="30"/>
      <c r="K46" s="31"/>
      <c r="L46" s="30"/>
      <c r="M46" s="32"/>
    </row>
    <row r="47" spans="1:13" s="2" customFormat="1" ht="24.95" hidden="1" customHeight="1">
      <c r="A47" s="53"/>
      <c r="B47" s="59" t="s">
        <v>29</v>
      </c>
      <c r="C47" s="53"/>
      <c r="D47" s="55"/>
      <c r="E47" s="54"/>
      <c r="F47" s="54"/>
      <c r="G47" s="33"/>
      <c r="H47" s="33"/>
      <c r="I47" s="33"/>
      <c r="J47" s="33"/>
      <c r="K47" s="33"/>
      <c r="L47" s="33"/>
      <c r="M47" s="33"/>
    </row>
    <row r="48" spans="1:13" s="2" customFormat="1" ht="48.75" hidden="1" customHeight="1">
      <c r="A48" s="41">
        <v>21</v>
      </c>
      <c r="B48" s="42" t="s">
        <v>30</v>
      </c>
      <c r="C48" s="41" t="s">
        <v>31</v>
      </c>
      <c r="D48" s="50">
        <v>19.13</v>
      </c>
      <c r="E48" s="63">
        <v>11.41</v>
      </c>
      <c r="F48" s="63">
        <f t="shared" si="0"/>
        <v>218.27</v>
      </c>
      <c r="G48" s="26"/>
      <c r="H48" s="27"/>
      <c r="I48" s="26"/>
      <c r="J48" s="27"/>
      <c r="K48" s="26"/>
      <c r="L48" s="27"/>
      <c r="M48" s="28"/>
    </row>
    <row r="49" spans="1:13" s="2" customFormat="1" ht="60" hidden="1">
      <c r="A49" s="41">
        <v>22</v>
      </c>
      <c r="B49" s="42" t="s">
        <v>32</v>
      </c>
      <c r="C49" s="41" t="s">
        <v>16</v>
      </c>
      <c r="D49" s="60">
        <v>689.7</v>
      </c>
      <c r="E49" s="63">
        <v>1</v>
      </c>
      <c r="F49" s="63">
        <f t="shared" si="0"/>
        <v>689.7</v>
      </c>
      <c r="G49" s="26"/>
      <c r="H49" s="27"/>
      <c r="I49" s="26"/>
      <c r="J49" s="27"/>
      <c r="K49" s="26"/>
      <c r="L49" s="27"/>
      <c r="M49" s="28"/>
    </row>
    <row r="50" spans="1:13" s="2" customFormat="1" ht="45" hidden="1">
      <c r="A50" s="41">
        <v>23</v>
      </c>
      <c r="B50" s="42" t="s">
        <v>17</v>
      </c>
      <c r="C50" s="41" t="s">
        <v>16</v>
      </c>
      <c r="D50" s="60">
        <v>689.7</v>
      </c>
      <c r="E50" s="63">
        <v>0.26</v>
      </c>
      <c r="F50" s="63">
        <f t="shared" si="0"/>
        <v>179.32</v>
      </c>
      <c r="G50" s="26"/>
      <c r="H50" s="27"/>
      <c r="I50" s="26"/>
      <c r="J50" s="27"/>
      <c r="K50" s="26"/>
      <c r="L50" s="27"/>
      <c r="M50" s="28"/>
    </row>
    <row r="51" spans="1:13" s="3" customFormat="1" ht="60" hidden="1">
      <c r="A51" s="41">
        <v>24</v>
      </c>
      <c r="B51" s="42" t="s">
        <v>18</v>
      </c>
      <c r="C51" s="41" t="s">
        <v>16</v>
      </c>
      <c r="D51" s="60">
        <v>689.7</v>
      </c>
      <c r="E51" s="63">
        <v>1</v>
      </c>
      <c r="F51" s="63">
        <f t="shared" si="0"/>
        <v>689.7</v>
      </c>
      <c r="G51" s="26"/>
      <c r="H51" s="27"/>
      <c r="I51" s="26"/>
      <c r="J51" s="27"/>
      <c r="K51" s="26"/>
      <c r="L51" s="27"/>
      <c r="M51" s="28"/>
    </row>
    <row r="52" spans="1:13" s="2" customFormat="1" ht="30" hidden="1">
      <c r="A52" s="41">
        <v>25</v>
      </c>
      <c r="B52" s="42" t="s">
        <v>23</v>
      </c>
      <c r="C52" s="41" t="s">
        <v>24</v>
      </c>
      <c r="D52" s="50">
        <v>430</v>
      </c>
      <c r="E52" s="63">
        <v>28.82</v>
      </c>
      <c r="F52" s="63">
        <f t="shared" si="0"/>
        <v>12392.6</v>
      </c>
      <c r="G52" s="26"/>
      <c r="H52" s="27"/>
      <c r="I52" s="26"/>
      <c r="J52" s="27"/>
      <c r="K52" s="26"/>
      <c r="L52" s="27"/>
      <c r="M52" s="28"/>
    </row>
    <row r="53" spans="1:13" s="2" customFormat="1" ht="30" hidden="1">
      <c r="A53" s="41">
        <v>26</v>
      </c>
      <c r="B53" s="42" t="s">
        <v>25</v>
      </c>
      <c r="C53" s="41" t="s">
        <v>16</v>
      </c>
      <c r="D53" s="50">
        <v>34.4</v>
      </c>
      <c r="E53" s="63">
        <v>181.79</v>
      </c>
      <c r="F53" s="63">
        <f t="shared" si="0"/>
        <v>6253.58</v>
      </c>
      <c r="G53" s="26"/>
      <c r="H53" s="27"/>
      <c r="I53" s="26"/>
      <c r="J53" s="27"/>
      <c r="K53" s="26"/>
      <c r="L53" s="27"/>
      <c r="M53" s="28"/>
    </row>
    <row r="54" spans="1:13" s="5" customFormat="1" ht="30" hidden="1">
      <c r="A54" s="56">
        <v>27</v>
      </c>
      <c r="B54" s="57" t="s">
        <v>33</v>
      </c>
      <c r="C54" s="56" t="s">
        <v>15</v>
      </c>
      <c r="D54" s="58">
        <v>0</v>
      </c>
      <c r="E54" s="69">
        <v>9.26</v>
      </c>
      <c r="F54" s="69">
        <f t="shared" si="0"/>
        <v>0</v>
      </c>
      <c r="G54" s="26"/>
      <c r="H54" s="27"/>
      <c r="I54" s="26"/>
      <c r="J54" s="27"/>
      <c r="K54" s="26"/>
      <c r="L54" s="27"/>
      <c r="M54" s="28"/>
    </row>
    <row r="55" spans="1:13" s="5" customFormat="1" ht="45" hidden="1">
      <c r="A55" s="56">
        <v>28</v>
      </c>
      <c r="B55" s="57" t="s">
        <v>34</v>
      </c>
      <c r="C55" s="56" t="s">
        <v>15</v>
      </c>
      <c r="D55" s="58">
        <v>0</v>
      </c>
      <c r="E55" s="69">
        <v>13.57</v>
      </c>
      <c r="F55" s="69">
        <f t="shared" si="0"/>
        <v>0</v>
      </c>
      <c r="G55" s="26"/>
      <c r="H55" s="27"/>
      <c r="I55" s="26"/>
      <c r="J55" s="27"/>
      <c r="K55" s="26"/>
      <c r="L55" s="27"/>
      <c r="M55" s="28"/>
    </row>
    <row r="56" spans="1:13" s="2" customFormat="1" ht="30" hidden="1">
      <c r="A56" s="56">
        <v>29</v>
      </c>
      <c r="B56" s="57" t="s">
        <v>35</v>
      </c>
      <c r="C56" s="56" t="s">
        <v>36</v>
      </c>
      <c r="D56" s="58">
        <v>0</v>
      </c>
      <c r="E56" s="69">
        <v>7.58</v>
      </c>
      <c r="F56" s="69">
        <f t="shared" si="0"/>
        <v>0</v>
      </c>
      <c r="G56" s="26"/>
      <c r="H56" s="27"/>
      <c r="I56" s="26"/>
      <c r="J56" s="27"/>
      <c r="K56" s="26"/>
      <c r="L56" s="27"/>
      <c r="M56" s="28"/>
    </row>
    <row r="57" spans="1:13" s="2" customFormat="1" ht="58.5" hidden="1" customHeight="1">
      <c r="A57" s="56">
        <v>30</v>
      </c>
      <c r="B57" s="57" t="s">
        <v>37</v>
      </c>
      <c r="C57" s="56" t="s">
        <v>36</v>
      </c>
      <c r="D57" s="58">
        <v>0</v>
      </c>
      <c r="E57" s="69">
        <v>29.87</v>
      </c>
      <c r="F57" s="69">
        <f t="shared" si="0"/>
        <v>0</v>
      </c>
      <c r="G57" s="26"/>
      <c r="H57" s="27"/>
      <c r="I57" s="26"/>
      <c r="J57" s="27"/>
      <c r="K57" s="26"/>
      <c r="L57" s="27"/>
      <c r="M57" s="28"/>
    </row>
    <row r="58" spans="1:13" s="2" customFormat="1" ht="48" hidden="1" customHeight="1">
      <c r="A58" s="61">
        <v>31</v>
      </c>
      <c r="B58" s="62" t="s">
        <v>20</v>
      </c>
      <c r="C58" s="61" t="s">
        <v>15</v>
      </c>
      <c r="D58" s="60">
        <v>1235</v>
      </c>
      <c r="E58" s="70">
        <v>22.53</v>
      </c>
      <c r="F58" s="70">
        <f t="shared" si="0"/>
        <v>27824.55</v>
      </c>
      <c r="G58" s="26"/>
      <c r="H58" s="27"/>
      <c r="I58" s="26"/>
      <c r="J58" s="27"/>
      <c r="K58" s="26"/>
      <c r="L58" s="27"/>
      <c r="M58" s="28"/>
    </row>
    <row r="59" spans="1:13" s="2" customFormat="1" ht="48.75" hidden="1" customHeight="1">
      <c r="A59" s="61">
        <v>32</v>
      </c>
      <c r="B59" s="62" t="s">
        <v>21</v>
      </c>
      <c r="C59" s="61" t="s">
        <v>15</v>
      </c>
      <c r="D59" s="60">
        <v>1235</v>
      </c>
      <c r="E59" s="70">
        <v>11.42</v>
      </c>
      <c r="F59" s="70">
        <f t="shared" si="0"/>
        <v>14103.7</v>
      </c>
      <c r="G59" s="26"/>
      <c r="H59" s="27"/>
      <c r="I59" s="26"/>
      <c r="J59" s="27"/>
      <c r="K59" s="26"/>
      <c r="L59" s="27"/>
      <c r="M59" s="28"/>
    </row>
    <row r="60" spans="1:13" s="2" customFormat="1" ht="43.5" hidden="1" customHeight="1">
      <c r="A60" s="61">
        <v>33</v>
      </c>
      <c r="B60" s="62" t="s">
        <v>22</v>
      </c>
      <c r="C60" s="61" t="s">
        <v>15</v>
      </c>
      <c r="D60" s="60">
        <v>1130</v>
      </c>
      <c r="E60" s="70">
        <v>6.28</v>
      </c>
      <c r="F60" s="70">
        <f t="shared" si="0"/>
        <v>7096.4</v>
      </c>
      <c r="G60" s="26"/>
      <c r="H60" s="27"/>
      <c r="I60" s="26"/>
      <c r="J60" s="27"/>
      <c r="K60" s="26"/>
      <c r="L60" s="27"/>
      <c r="M60" s="28"/>
    </row>
    <row r="61" spans="1:13" s="2" customFormat="1" ht="49.5" hidden="1" customHeight="1">
      <c r="A61" s="61">
        <v>34</v>
      </c>
      <c r="B61" s="62" t="s">
        <v>26</v>
      </c>
      <c r="C61" s="61" t="s">
        <v>15</v>
      </c>
      <c r="D61" s="60">
        <v>1130</v>
      </c>
      <c r="E61" s="70">
        <v>27.42</v>
      </c>
      <c r="F61" s="70">
        <f t="shared" si="0"/>
        <v>30984.6</v>
      </c>
      <c r="G61" s="26"/>
      <c r="H61" s="27"/>
      <c r="I61" s="26"/>
      <c r="J61" s="27"/>
      <c r="K61" s="26"/>
      <c r="L61" s="27"/>
      <c r="M61" s="28"/>
    </row>
    <row r="62" spans="1:13" s="2" customFormat="1" ht="51.75" hidden="1" customHeight="1">
      <c r="A62" s="61">
        <v>35</v>
      </c>
      <c r="B62" s="62" t="s">
        <v>27</v>
      </c>
      <c r="C62" s="61" t="s">
        <v>15</v>
      </c>
      <c r="D62" s="60">
        <v>1130</v>
      </c>
      <c r="E62" s="70">
        <v>22.72</v>
      </c>
      <c r="F62" s="70">
        <f t="shared" si="0"/>
        <v>25673.599999999999</v>
      </c>
      <c r="G62" s="26"/>
      <c r="H62" s="27"/>
      <c r="I62" s="26"/>
      <c r="J62" s="27"/>
      <c r="K62" s="26"/>
      <c r="L62" s="27"/>
      <c r="M62" s="28"/>
    </row>
    <row r="63" spans="1:13" s="3" customFormat="1" ht="36" hidden="1" customHeight="1" thickBot="1">
      <c r="A63" s="41">
        <v>36</v>
      </c>
      <c r="B63" s="42" t="s">
        <v>38</v>
      </c>
      <c r="C63" s="41" t="s">
        <v>36</v>
      </c>
      <c r="D63" s="50">
        <v>390</v>
      </c>
      <c r="E63" s="63">
        <v>2.2799999999999998</v>
      </c>
      <c r="F63" s="63">
        <f t="shared" si="0"/>
        <v>889.2</v>
      </c>
      <c r="G63" s="26"/>
      <c r="H63" s="27"/>
      <c r="I63" s="26"/>
      <c r="J63" s="27"/>
      <c r="K63" s="26"/>
      <c r="L63" s="27"/>
      <c r="M63" s="28"/>
    </row>
    <row r="64" spans="1:13" s="2" customFormat="1" ht="18" hidden="1" customHeight="1" thickBot="1">
      <c r="A64" s="121" t="s">
        <v>39</v>
      </c>
      <c r="B64" s="121"/>
      <c r="C64" s="121"/>
      <c r="D64" s="121"/>
      <c r="E64" s="121"/>
      <c r="F64" s="68">
        <f>SUM(F48:F63)</f>
        <v>126995.21999999999</v>
      </c>
      <c r="G64" s="29"/>
      <c r="H64" s="30"/>
      <c r="I64" s="31"/>
      <c r="J64" s="30"/>
      <c r="K64" s="31"/>
      <c r="L64" s="30"/>
      <c r="M64" s="32"/>
    </row>
    <row r="65" spans="1:13" s="1" customFormat="1" ht="29.25" hidden="1" customHeight="1" thickBot="1">
      <c r="A65" s="119" t="s">
        <v>45</v>
      </c>
      <c r="B65" s="119"/>
      <c r="C65" s="119"/>
      <c r="D65" s="118" t="str">
        <f>[15]KO!F608</f>
        <v>Razem netto:</v>
      </c>
      <c r="E65" s="118"/>
      <c r="F65" s="71">
        <f>F64+F46+F31</f>
        <v>397853.37</v>
      </c>
      <c r="G65" s="34"/>
      <c r="H65" s="35"/>
      <c r="I65" s="35"/>
      <c r="J65" s="35"/>
      <c r="K65" s="35"/>
      <c r="L65" s="35"/>
      <c r="M65" s="36"/>
    </row>
    <row r="66" spans="1:13" s="1" customFormat="1" ht="18.75" hidden="1" customHeight="1">
      <c r="A66" s="53"/>
      <c r="B66" s="53" t="s">
        <v>40</v>
      </c>
      <c r="C66" s="53"/>
      <c r="D66" s="53"/>
      <c r="E66" s="54"/>
      <c r="F66" s="54"/>
      <c r="G66" s="33"/>
      <c r="H66" s="33"/>
      <c r="I66" s="33"/>
      <c r="J66" s="33"/>
      <c r="K66" s="33"/>
      <c r="L66" s="33"/>
      <c r="M66" s="33"/>
    </row>
    <row r="67" spans="1:13" s="6" customFormat="1" ht="18.75" hidden="1" customHeight="1">
      <c r="A67" s="53"/>
      <c r="B67" s="53" t="s">
        <v>1</v>
      </c>
      <c r="C67" s="53"/>
      <c r="D67" s="53"/>
      <c r="E67" s="54"/>
      <c r="F67" s="54"/>
      <c r="G67" s="33"/>
      <c r="H67" s="33"/>
      <c r="I67" s="33"/>
      <c r="J67" s="33"/>
      <c r="K67" s="33"/>
      <c r="L67" s="33"/>
      <c r="M67" s="33"/>
    </row>
    <row r="68" spans="1:13" s="6" customFormat="1" ht="15" hidden="1">
      <c r="A68" s="41">
        <v>1</v>
      </c>
      <c r="B68" s="42" t="s">
        <v>12</v>
      </c>
      <c r="C68" s="41" t="s">
        <v>13</v>
      </c>
      <c r="D68" s="63">
        <v>0.17</v>
      </c>
      <c r="E68" s="63">
        <v>3356.5</v>
      </c>
      <c r="F68" s="63">
        <f>ROUND(E68*D68,2)</f>
        <v>570.61</v>
      </c>
      <c r="G68" s="26"/>
      <c r="H68" s="27"/>
      <c r="I68" s="26"/>
      <c r="J68" s="27"/>
      <c r="K68" s="26"/>
      <c r="L68" s="27"/>
      <c r="M68" s="28"/>
    </row>
    <row r="69" spans="1:13" s="6" customFormat="1" ht="30" hidden="1">
      <c r="A69" s="41">
        <v>2</v>
      </c>
      <c r="B69" s="42" t="s">
        <v>47</v>
      </c>
      <c r="C69" s="41" t="s">
        <v>15</v>
      </c>
      <c r="D69" s="63">
        <v>550</v>
      </c>
      <c r="E69" s="63">
        <v>7.97</v>
      </c>
      <c r="F69" s="63">
        <f t="shared" ref="F69:F84" si="1">ROUND(E69*D69,2)</f>
        <v>4383.5</v>
      </c>
      <c r="G69" s="26"/>
      <c r="H69" s="27"/>
      <c r="I69" s="26"/>
      <c r="J69" s="27"/>
      <c r="K69" s="26"/>
      <c r="L69" s="27"/>
      <c r="M69" s="28"/>
    </row>
    <row r="70" spans="1:13" s="6" customFormat="1" ht="45" hidden="1">
      <c r="A70" s="41">
        <v>3</v>
      </c>
      <c r="B70" s="42" t="s">
        <v>41</v>
      </c>
      <c r="C70" s="41" t="s">
        <v>16</v>
      </c>
      <c r="D70" s="63">
        <v>608</v>
      </c>
      <c r="E70" s="63">
        <v>1</v>
      </c>
      <c r="F70" s="63">
        <f t="shared" si="1"/>
        <v>608</v>
      </c>
      <c r="G70" s="26"/>
      <c r="H70" s="27"/>
      <c r="I70" s="26"/>
      <c r="J70" s="27"/>
      <c r="K70" s="26"/>
      <c r="L70" s="27"/>
      <c r="M70" s="28"/>
    </row>
    <row r="71" spans="1:13" s="6" customFormat="1" ht="45" hidden="1">
      <c r="A71" s="41">
        <v>4</v>
      </c>
      <c r="B71" s="42" t="s">
        <v>17</v>
      </c>
      <c r="C71" s="41" t="s">
        <v>16</v>
      </c>
      <c r="D71" s="63">
        <v>608</v>
      </c>
      <c r="E71" s="63">
        <v>0.43</v>
      </c>
      <c r="F71" s="63">
        <f t="shared" si="1"/>
        <v>261.44</v>
      </c>
      <c r="G71" s="26"/>
      <c r="H71" s="27"/>
      <c r="I71" s="26"/>
      <c r="J71" s="27"/>
      <c r="K71" s="26"/>
      <c r="L71" s="27"/>
      <c r="M71" s="28"/>
    </row>
    <row r="72" spans="1:13" ht="45" hidden="1">
      <c r="A72" s="41">
        <v>5</v>
      </c>
      <c r="B72" s="42" t="s">
        <v>48</v>
      </c>
      <c r="C72" s="41" t="s">
        <v>16</v>
      </c>
      <c r="D72" s="63">
        <v>608</v>
      </c>
      <c r="E72" s="63">
        <v>1</v>
      </c>
      <c r="F72" s="63">
        <f t="shared" si="1"/>
        <v>608</v>
      </c>
      <c r="G72" s="26"/>
      <c r="H72" s="27"/>
      <c r="I72" s="26"/>
      <c r="J72" s="27"/>
      <c r="K72" s="26"/>
      <c r="L72" s="27"/>
      <c r="M72" s="28"/>
    </row>
    <row r="73" spans="1:13" ht="30" hidden="1">
      <c r="A73" s="41">
        <v>6</v>
      </c>
      <c r="B73" s="42" t="s">
        <v>19</v>
      </c>
      <c r="C73" s="41" t="s">
        <v>15</v>
      </c>
      <c r="D73" s="63">
        <v>935</v>
      </c>
      <c r="E73" s="63">
        <v>1.5</v>
      </c>
      <c r="F73" s="63">
        <f t="shared" si="1"/>
        <v>1402.5</v>
      </c>
      <c r="G73" s="26"/>
      <c r="H73" s="27"/>
      <c r="I73" s="26"/>
      <c r="J73" s="27"/>
      <c r="K73" s="26"/>
      <c r="L73" s="27"/>
      <c r="M73" s="28"/>
    </row>
    <row r="74" spans="1:13" ht="45" hidden="1">
      <c r="A74" s="41">
        <v>7</v>
      </c>
      <c r="B74" s="42" t="s">
        <v>20</v>
      </c>
      <c r="C74" s="41" t="s">
        <v>15</v>
      </c>
      <c r="D74" s="63">
        <v>935</v>
      </c>
      <c r="E74" s="63">
        <v>22.53</v>
      </c>
      <c r="F74" s="63">
        <f t="shared" si="1"/>
        <v>21065.55</v>
      </c>
      <c r="G74" s="26"/>
      <c r="H74" s="27"/>
      <c r="I74" s="26"/>
      <c r="J74" s="27"/>
      <c r="K74" s="26"/>
      <c r="L74" s="27"/>
      <c r="M74" s="28"/>
    </row>
    <row r="75" spans="1:13" ht="30" hidden="1">
      <c r="A75" s="41">
        <v>8</v>
      </c>
      <c r="B75" s="42" t="s">
        <v>21</v>
      </c>
      <c r="C75" s="41" t="s">
        <v>15</v>
      </c>
      <c r="D75" s="63">
        <v>935</v>
      </c>
      <c r="E75" s="63">
        <v>11.42</v>
      </c>
      <c r="F75" s="63">
        <f t="shared" si="1"/>
        <v>10677.7</v>
      </c>
      <c r="G75" s="26"/>
      <c r="H75" s="27"/>
      <c r="I75" s="26"/>
      <c r="J75" s="27"/>
      <c r="K75" s="26"/>
      <c r="L75" s="27"/>
      <c r="M75" s="28"/>
    </row>
    <row r="76" spans="1:13" ht="30" hidden="1">
      <c r="A76" s="41">
        <v>9</v>
      </c>
      <c r="B76" s="42" t="s">
        <v>22</v>
      </c>
      <c r="C76" s="41" t="s">
        <v>15</v>
      </c>
      <c r="D76" s="63">
        <v>850</v>
      </c>
      <c r="E76" s="63">
        <v>6.28</v>
      </c>
      <c r="F76" s="63">
        <f t="shared" si="1"/>
        <v>5338</v>
      </c>
      <c r="G76" s="26"/>
      <c r="H76" s="27"/>
      <c r="I76" s="26"/>
      <c r="J76" s="27"/>
      <c r="K76" s="26"/>
      <c r="L76" s="27"/>
      <c r="M76" s="28"/>
    </row>
    <row r="77" spans="1:13" ht="30" hidden="1">
      <c r="A77" s="41">
        <v>10</v>
      </c>
      <c r="B77" s="42" t="s">
        <v>23</v>
      </c>
      <c r="C77" s="41" t="s">
        <v>24</v>
      </c>
      <c r="D77" s="63">
        <v>150</v>
      </c>
      <c r="E77" s="63">
        <v>28.82</v>
      </c>
      <c r="F77" s="63">
        <f t="shared" si="1"/>
        <v>4323</v>
      </c>
      <c r="G77" s="26"/>
      <c r="H77" s="27"/>
      <c r="I77" s="26"/>
      <c r="J77" s="27"/>
      <c r="K77" s="26"/>
      <c r="L77" s="27"/>
      <c r="M77" s="28"/>
    </row>
    <row r="78" spans="1:13" ht="30" hidden="1">
      <c r="A78" s="41">
        <v>11</v>
      </c>
      <c r="B78" s="42" t="s">
        <v>25</v>
      </c>
      <c r="C78" s="41" t="s">
        <v>16</v>
      </c>
      <c r="D78" s="63">
        <v>12</v>
      </c>
      <c r="E78" s="63">
        <v>181.79</v>
      </c>
      <c r="F78" s="63">
        <f t="shared" si="1"/>
        <v>2181.48</v>
      </c>
      <c r="G78" s="26"/>
      <c r="H78" s="27"/>
      <c r="I78" s="26"/>
      <c r="J78" s="27"/>
      <c r="K78" s="26"/>
      <c r="L78" s="27"/>
      <c r="M78" s="28"/>
    </row>
    <row r="79" spans="1:13" ht="45" hidden="1">
      <c r="A79" s="41">
        <v>12</v>
      </c>
      <c r="B79" s="42" t="s">
        <v>46</v>
      </c>
      <c r="C79" s="41" t="s">
        <v>15</v>
      </c>
      <c r="D79" s="63">
        <v>550</v>
      </c>
      <c r="E79" s="63">
        <v>27.42</v>
      </c>
      <c r="F79" s="63">
        <f t="shared" si="1"/>
        <v>15081</v>
      </c>
      <c r="G79" s="26"/>
      <c r="H79" s="27"/>
      <c r="I79" s="26"/>
      <c r="J79" s="27"/>
      <c r="K79" s="26"/>
      <c r="L79" s="27"/>
      <c r="M79" s="28"/>
    </row>
    <row r="80" spans="1:13" ht="45" hidden="1">
      <c r="A80" s="41">
        <v>13</v>
      </c>
      <c r="B80" s="42" t="s">
        <v>27</v>
      </c>
      <c r="C80" s="41" t="s">
        <v>15</v>
      </c>
      <c r="D80" s="63">
        <v>550</v>
      </c>
      <c r="E80" s="63">
        <v>22.72</v>
      </c>
      <c r="F80" s="63">
        <f t="shared" si="1"/>
        <v>12496</v>
      </c>
      <c r="G80" s="26"/>
      <c r="H80" s="27"/>
      <c r="I80" s="26"/>
      <c r="J80" s="27"/>
      <c r="K80" s="26"/>
      <c r="L80" s="27"/>
      <c r="M80" s="28"/>
    </row>
    <row r="81" spans="1:13" ht="30" hidden="1">
      <c r="A81" s="41">
        <v>14</v>
      </c>
      <c r="B81" s="42" t="s">
        <v>42</v>
      </c>
      <c r="C81" s="41" t="s">
        <v>15</v>
      </c>
      <c r="D81" s="63">
        <v>410</v>
      </c>
      <c r="E81" s="63">
        <v>2.2799999999999998</v>
      </c>
      <c r="F81" s="63">
        <f t="shared" si="1"/>
        <v>934.8</v>
      </c>
      <c r="G81" s="26"/>
      <c r="H81" s="27"/>
      <c r="I81" s="26"/>
      <c r="J81" s="27"/>
      <c r="K81" s="26"/>
      <c r="L81" s="27"/>
      <c r="M81" s="28"/>
    </row>
    <row r="82" spans="1:13" ht="30" hidden="1">
      <c r="A82" s="41">
        <v>15</v>
      </c>
      <c r="B82" s="42" t="s">
        <v>8</v>
      </c>
      <c r="C82" s="41" t="s">
        <v>3</v>
      </c>
      <c r="D82" s="63">
        <v>6</v>
      </c>
      <c r="E82" s="63">
        <v>171.18</v>
      </c>
      <c r="F82" s="63">
        <f t="shared" si="1"/>
        <v>1027.08</v>
      </c>
      <c r="G82" s="26"/>
      <c r="H82" s="27"/>
      <c r="I82" s="26"/>
      <c r="J82" s="27"/>
      <c r="K82" s="26"/>
      <c r="L82" s="27"/>
      <c r="M82" s="28"/>
    </row>
    <row r="83" spans="1:13" ht="15" hidden="1">
      <c r="A83" s="41">
        <v>16</v>
      </c>
      <c r="B83" s="42" t="s">
        <v>9</v>
      </c>
      <c r="C83" s="41" t="s">
        <v>3</v>
      </c>
      <c r="D83" s="63">
        <v>10</v>
      </c>
      <c r="E83" s="63">
        <v>114.12</v>
      </c>
      <c r="F83" s="63">
        <f t="shared" si="1"/>
        <v>1141.2</v>
      </c>
      <c r="G83" s="26"/>
      <c r="H83" s="27"/>
      <c r="I83" s="26"/>
      <c r="J83" s="27"/>
      <c r="K83" s="26"/>
      <c r="L83" s="27"/>
      <c r="M83" s="28"/>
    </row>
    <row r="84" spans="1:13" ht="30" hidden="1">
      <c r="A84" s="41">
        <v>17</v>
      </c>
      <c r="B84" s="42" t="s">
        <v>43</v>
      </c>
      <c r="C84" s="41" t="s">
        <v>15</v>
      </c>
      <c r="D84" s="63">
        <v>800</v>
      </c>
      <c r="E84" s="63">
        <v>1.53</v>
      </c>
      <c r="F84" s="63">
        <f t="shared" si="1"/>
        <v>1224</v>
      </c>
      <c r="G84" s="26"/>
      <c r="H84" s="27"/>
      <c r="I84" s="26"/>
      <c r="J84" s="27"/>
      <c r="K84" s="26"/>
      <c r="L84" s="27"/>
      <c r="M84" s="28"/>
    </row>
    <row r="85" spans="1:13" ht="38.25" hidden="1" customHeight="1" thickBot="1">
      <c r="A85" s="119" t="s">
        <v>50</v>
      </c>
      <c r="B85" s="119"/>
      <c r="C85" s="119"/>
      <c r="D85" s="118" t="s">
        <v>49</v>
      </c>
      <c r="E85" s="118"/>
      <c r="F85" s="71">
        <f xml:space="preserve"> SUM(F68:F84)</f>
        <v>83323.86</v>
      </c>
      <c r="G85" s="34"/>
      <c r="H85" s="35"/>
      <c r="I85" s="35"/>
      <c r="J85" s="35"/>
      <c r="K85" s="35"/>
      <c r="L85" s="35"/>
      <c r="M85" s="36"/>
    </row>
    <row r="86" spans="1:13" ht="15.75">
      <c r="A86" s="53">
        <v>1</v>
      </c>
      <c r="B86" s="53" t="s">
        <v>92</v>
      </c>
      <c r="C86" s="53"/>
      <c r="D86" s="53"/>
      <c r="E86" s="54"/>
      <c r="F86" s="54"/>
      <c r="G86" s="33"/>
      <c r="H86" s="33"/>
      <c r="I86" s="33"/>
      <c r="J86" s="33"/>
      <c r="K86" s="33"/>
      <c r="L86" s="33"/>
      <c r="M86" s="33"/>
    </row>
    <row r="87" spans="1:13" ht="15.75">
      <c r="A87" s="53"/>
      <c r="B87" s="81" t="s">
        <v>93</v>
      </c>
      <c r="C87" s="53"/>
      <c r="D87" s="53"/>
      <c r="E87" s="53"/>
      <c r="F87" s="53"/>
      <c r="G87" s="33"/>
      <c r="H87" s="33"/>
      <c r="I87" s="33"/>
      <c r="J87" s="33"/>
      <c r="K87" s="33"/>
      <c r="L87" s="33"/>
      <c r="M87" s="33"/>
    </row>
    <row r="88" spans="1:13" ht="15.75">
      <c r="A88" s="53"/>
      <c r="B88" s="53" t="s">
        <v>94</v>
      </c>
      <c r="C88" s="53"/>
      <c r="D88" s="53"/>
      <c r="E88" s="53"/>
      <c r="F88" s="53"/>
      <c r="G88" s="33"/>
      <c r="H88" s="33"/>
      <c r="I88" s="33"/>
      <c r="J88" s="33"/>
      <c r="K88" s="33"/>
      <c r="L88" s="33"/>
      <c r="M88" s="33"/>
    </row>
    <row r="89" spans="1:13" ht="30">
      <c r="A89" s="41" t="s">
        <v>61</v>
      </c>
      <c r="B89" s="42" t="s">
        <v>60</v>
      </c>
      <c r="C89" s="41" t="s">
        <v>13</v>
      </c>
      <c r="D89" s="41">
        <v>0.03</v>
      </c>
      <c r="E89" s="63"/>
      <c r="F89" s="80"/>
      <c r="G89" s="26"/>
      <c r="H89" s="27"/>
      <c r="I89" s="37"/>
      <c r="J89" s="27"/>
      <c r="K89" s="37"/>
      <c r="L89" s="27"/>
      <c r="M89" s="28"/>
    </row>
    <row r="90" spans="1:13" ht="60">
      <c r="A90" s="86" t="s">
        <v>96</v>
      </c>
      <c r="B90" s="86" t="s">
        <v>97</v>
      </c>
      <c r="C90" s="91" t="s">
        <v>24</v>
      </c>
      <c r="D90" s="63">
        <v>34</v>
      </c>
      <c r="E90" s="63"/>
      <c r="F90" s="80"/>
      <c r="G90" s="26"/>
      <c r="H90" s="27"/>
      <c r="I90" s="37"/>
      <c r="J90" s="27"/>
      <c r="K90" s="37"/>
      <c r="L90" s="27"/>
      <c r="M90" s="28"/>
    </row>
    <row r="91" spans="1:13" ht="30">
      <c r="A91" s="87" t="s">
        <v>98</v>
      </c>
      <c r="B91" s="87" t="s">
        <v>99</v>
      </c>
      <c r="C91" s="82" t="s">
        <v>3</v>
      </c>
      <c r="D91" s="88">
        <v>10</v>
      </c>
      <c r="E91" s="89"/>
      <c r="F91" s="90"/>
      <c r="G91" s="26"/>
      <c r="H91" s="27"/>
      <c r="I91" s="37"/>
      <c r="J91" s="27"/>
      <c r="K91" s="37"/>
      <c r="L91" s="27"/>
      <c r="M91" s="28"/>
    </row>
    <row r="92" spans="1:13" ht="60">
      <c r="A92" s="41" t="s">
        <v>63</v>
      </c>
      <c r="B92" s="42" t="s">
        <v>62</v>
      </c>
      <c r="C92" s="41" t="s">
        <v>16</v>
      </c>
      <c r="D92" s="64">
        <v>74</v>
      </c>
      <c r="E92" s="63"/>
      <c r="F92" s="80"/>
      <c r="G92" s="26"/>
      <c r="H92" s="27"/>
      <c r="I92" s="26"/>
      <c r="J92" s="27"/>
      <c r="K92" s="26"/>
      <c r="L92" s="27"/>
      <c r="M92" s="28"/>
    </row>
    <row r="93" spans="1:13" ht="75">
      <c r="A93" s="41" t="s">
        <v>64</v>
      </c>
      <c r="B93" s="42" t="s">
        <v>71</v>
      </c>
      <c r="C93" s="41" t="s">
        <v>16</v>
      </c>
      <c r="D93" s="64">
        <v>74</v>
      </c>
      <c r="E93" s="63"/>
      <c r="F93" s="80"/>
      <c r="G93" s="26"/>
      <c r="H93" s="27"/>
      <c r="I93" s="26"/>
      <c r="J93" s="27"/>
      <c r="K93" s="26"/>
      <c r="L93" s="27"/>
      <c r="M93" s="28"/>
    </row>
    <row r="94" spans="1:13" ht="30">
      <c r="A94" s="41" t="s">
        <v>66</v>
      </c>
      <c r="B94" s="42" t="s">
        <v>76</v>
      </c>
      <c r="C94" s="41" t="s">
        <v>57</v>
      </c>
      <c r="D94" s="64">
        <v>35</v>
      </c>
      <c r="E94" s="63"/>
      <c r="F94" s="80"/>
      <c r="G94" s="26"/>
      <c r="H94" s="27"/>
      <c r="I94" s="26"/>
      <c r="J94" s="27"/>
      <c r="K94" s="26"/>
      <c r="L94" s="27"/>
      <c r="M94" s="28"/>
    </row>
    <row r="95" spans="1:13" ht="45">
      <c r="A95" s="41" t="s">
        <v>65</v>
      </c>
      <c r="B95" s="42" t="s">
        <v>70</v>
      </c>
      <c r="C95" s="65" t="s">
        <v>16</v>
      </c>
      <c r="D95" s="64">
        <v>11.3</v>
      </c>
      <c r="E95" s="63"/>
      <c r="F95" s="80"/>
      <c r="G95" s="26"/>
      <c r="H95" s="27"/>
      <c r="I95" s="26"/>
      <c r="J95" s="27"/>
      <c r="K95" s="26"/>
      <c r="L95" s="27"/>
      <c r="M95" s="28"/>
    </row>
    <row r="96" spans="1:13" ht="30">
      <c r="A96" s="41" t="s">
        <v>66</v>
      </c>
      <c r="B96" s="42" t="s">
        <v>95</v>
      </c>
      <c r="C96" s="41" t="s">
        <v>16</v>
      </c>
      <c r="D96" s="64">
        <v>58.6</v>
      </c>
      <c r="E96" s="63"/>
      <c r="F96" s="80"/>
      <c r="G96" s="26"/>
      <c r="H96" s="27"/>
      <c r="I96" s="26"/>
      <c r="J96" s="27"/>
      <c r="K96" s="26"/>
      <c r="L96" s="27"/>
      <c r="M96" s="28"/>
    </row>
    <row r="97" spans="1:13" ht="45">
      <c r="A97" s="41" t="s">
        <v>67</v>
      </c>
      <c r="B97" s="42" t="s">
        <v>100</v>
      </c>
      <c r="C97" s="41" t="s">
        <v>16</v>
      </c>
      <c r="D97" s="64">
        <v>68.75</v>
      </c>
      <c r="E97" s="63"/>
      <c r="F97" s="80"/>
      <c r="G97" s="26"/>
      <c r="H97" s="27"/>
      <c r="I97" s="26"/>
      <c r="J97" s="27"/>
      <c r="K97" s="26"/>
      <c r="L97" s="27"/>
      <c r="M97" s="28"/>
    </row>
    <row r="98" spans="1:13" ht="45">
      <c r="A98" s="41" t="s">
        <v>68</v>
      </c>
      <c r="B98" s="42" t="s">
        <v>69</v>
      </c>
      <c r="C98" s="41" t="s">
        <v>16</v>
      </c>
      <c r="D98" s="64">
        <v>58.6</v>
      </c>
      <c r="E98" s="63"/>
      <c r="F98" s="80"/>
      <c r="G98" s="26"/>
      <c r="H98" s="27"/>
      <c r="I98" s="26"/>
      <c r="J98" s="27"/>
      <c r="K98" s="26"/>
      <c r="L98" s="27"/>
      <c r="M98" s="28"/>
    </row>
    <row r="99" spans="1:13" ht="15.75">
      <c r="A99" s="53">
        <v>2</v>
      </c>
      <c r="B99" s="53" t="s">
        <v>44</v>
      </c>
      <c r="C99" s="53"/>
      <c r="D99" s="53"/>
      <c r="E99" s="53"/>
      <c r="F99" s="95"/>
      <c r="G99" s="33"/>
      <c r="H99" s="33"/>
      <c r="I99" s="33"/>
      <c r="J99" s="33"/>
      <c r="K99" s="33"/>
      <c r="L99" s="33"/>
      <c r="M99" s="33"/>
    </row>
    <row r="100" spans="1:13" ht="45">
      <c r="A100" s="41" t="s">
        <v>72</v>
      </c>
      <c r="B100" s="42" t="s">
        <v>73</v>
      </c>
      <c r="C100" s="41" t="s">
        <v>24</v>
      </c>
      <c r="D100" s="50">
        <v>30</v>
      </c>
      <c r="E100" s="63"/>
      <c r="F100" s="80"/>
      <c r="G100" s="27"/>
      <c r="H100" s="27"/>
      <c r="I100" s="27"/>
      <c r="J100" s="27"/>
      <c r="K100" s="27"/>
      <c r="L100" s="27"/>
      <c r="M100" s="27"/>
    </row>
    <row r="101" spans="1:13" ht="60">
      <c r="A101" s="86" t="s">
        <v>101</v>
      </c>
      <c r="B101" s="86" t="s">
        <v>107</v>
      </c>
      <c r="C101" s="96" t="s">
        <v>102</v>
      </c>
      <c r="D101" s="83">
        <v>12</v>
      </c>
      <c r="E101" s="84"/>
      <c r="F101" s="85"/>
      <c r="G101" s="27"/>
      <c r="H101" s="27"/>
      <c r="I101" s="27"/>
      <c r="J101" s="27"/>
      <c r="K101" s="27"/>
      <c r="L101" s="27"/>
      <c r="M101" s="27"/>
    </row>
    <row r="102" spans="1:13" ht="75">
      <c r="A102" s="97" t="s">
        <v>103</v>
      </c>
      <c r="B102" s="97" t="s">
        <v>106</v>
      </c>
      <c r="C102" s="82" t="s">
        <v>104</v>
      </c>
      <c r="D102" s="83">
        <v>8</v>
      </c>
      <c r="E102" s="84"/>
      <c r="F102" s="85"/>
      <c r="G102" s="27"/>
      <c r="H102" s="27"/>
      <c r="I102" s="27"/>
      <c r="J102" s="27"/>
      <c r="K102" s="27"/>
      <c r="L102" s="27"/>
      <c r="M102" s="27"/>
    </row>
    <row r="103" spans="1:13" ht="30">
      <c r="A103" s="41" t="s">
        <v>66</v>
      </c>
      <c r="B103" s="42" t="s">
        <v>105</v>
      </c>
      <c r="C103" s="41" t="s">
        <v>16</v>
      </c>
      <c r="D103" s="50">
        <v>4</v>
      </c>
      <c r="E103" s="63"/>
      <c r="F103" s="80"/>
      <c r="G103" s="27"/>
      <c r="H103" s="27"/>
      <c r="I103" s="27"/>
      <c r="J103" s="27"/>
      <c r="K103" s="27"/>
      <c r="L103" s="27"/>
      <c r="M103" s="27"/>
    </row>
    <row r="104" spans="1:13" ht="60" customHeight="1">
      <c r="A104" s="86" t="s">
        <v>108</v>
      </c>
      <c r="B104" s="86" t="s">
        <v>109</v>
      </c>
      <c r="C104" s="98" t="s">
        <v>7</v>
      </c>
      <c r="D104" s="88">
        <v>8</v>
      </c>
      <c r="E104" s="89"/>
      <c r="F104" s="90"/>
      <c r="G104" s="27"/>
      <c r="H104" s="27"/>
      <c r="I104" s="27"/>
      <c r="J104" s="27"/>
      <c r="K104" s="27"/>
      <c r="L104" s="27"/>
      <c r="M104" s="27"/>
    </row>
    <row r="105" spans="1:13" ht="36.75" customHeight="1">
      <c r="A105" s="38" t="s">
        <v>66</v>
      </c>
      <c r="B105" s="39" t="s">
        <v>110</v>
      </c>
      <c r="C105" s="38" t="s">
        <v>3</v>
      </c>
      <c r="D105" s="88">
        <v>4</v>
      </c>
      <c r="E105" s="89"/>
      <c r="F105" s="90"/>
      <c r="G105" s="27"/>
      <c r="H105" s="27"/>
      <c r="I105" s="27"/>
      <c r="J105" s="27"/>
      <c r="K105" s="27"/>
      <c r="L105" s="27"/>
      <c r="M105" s="27"/>
    </row>
    <row r="106" spans="1:13" ht="15.75">
      <c r="A106" s="56">
        <v>3</v>
      </c>
      <c r="B106" s="66" t="s">
        <v>77</v>
      </c>
      <c r="C106" s="56"/>
      <c r="D106" s="58"/>
      <c r="E106" s="69"/>
      <c r="F106" s="69"/>
      <c r="G106" s="27"/>
      <c r="H106" s="27"/>
      <c r="I106" s="27"/>
      <c r="J106" s="27"/>
      <c r="K106" s="27"/>
      <c r="L106" s="27"/>
      <c r="M106" s="33"/>
    </row>
    <row r="107" spans="1:13" ht="60">
      <c r="A107" s="44" t="s">
        <v>74</v>
      </c>
      <c r="B107" s="45" t="s">
        <v>75</v>
      </c>
      <c r="C107" s="41" t="s">
        <v>15</v>
      </c>
      <c r="D107" s="50">
        <v>65</v>
      </c>
      <c r="E107" s="63"/>
      <c r="F107" s="80"/>
      <c r="G107" s="26"/>
      <c r="H107" s="27"/>
      <c r="I107" s="26"/>
      <c r="J107" s="27"/>
      <c r="K107" s="26"/>
      <c r="L107" s="27"/>
      <c r="M107" s="28"/>
    </row>
    <row r="108" spans="1:13" ht="60">
      <c r="A108" s="38" t="s">
        <v>82</v>
      </c>
      <c r="B108" s="39" t="s">
        <v>89</v>
      </c>
      <c r="C108" s="38" t="s">
        <v>15</v>
      </c>
      <c r="D108" s="40">
        <v>65</v>
      </c>
      <c r="E108" s="40"/>
      <c r="F108" s="93"/>
      <c r="G108" s="26"/>
      <c r="H108" s="27"/>
      <c r="I108" s="26"/>
      <c r="J108" s="27"/>
      <c r="K108" s="26"/>
      <c r="L108" s="27"/>
      <c r="M108" s="28"/>
    </row>
    <row r="109" spans="1:13" ht="30">
      <c r="A109" s="38" t="s">
        <v>83</v>
      </c>
      <c r="B109" s="39" t="s">
        <v>84</v>
      </c>
      <c r="C109" s="38" t="s">
        <v>16</v>
      </c>
      <c r="D109" s="40">
        <v>2.6</v>
      </c>
      <c r="E109" s="40"/>
      <c r="F109" s="93"/>
      <c r="G109" s="26"/>
      <c r="H109" s="27"/>
      <c r="I109" s="26"/>
      <c r="J109" s="27"/>
      <c r="K109" s="26"/>
      <c r="L109" s="27"/>
      <c r="M109" s="28"/>
    </row>
    <row r="110" spans="1:13" ht="30">
      <c r="A110" s="38" t="s">
        <v>85</v>
      </c>
      <c r="B110" s="39" t="s">
        <v>86</v>
      </c>
      <c r="C110" s="38" t="s">
        <v>24</v>
      </c>
      <c r="D110" s="40">
        <v>35</v>
      </c>
      <c r="E110" s="40"/>
      <c r="F110" s="93"/>
      <c r="G110" s="26"/>
      <c r="H110" s="27"/>
      <c r="I110" s="26"/>
      <c r="J110" s="27"/>
      <c r="K110" s="26"/>
      <c r="L110" s="27"/>
      <c r="M110" s="28"/>
    </row>
    <row r="111" spans="1:13" ht="45">
      <c r="A111" s="38" t="s">
        <v>87</v>
      </c>
      <c r="B111" s="49" t="s">
        <v>91</v>
      </c>
      <c r="C111" s="38" t="s">
        <v>16</v>
      </c>
      <c r="D111" s="72">
        <v>1.3</v>
      </c>
      <c r="E111" s="51"/>
      <c r="F111" s="92"/>
      <c r="G111" s="26"/>
      <c r="H111" s="27"/>
      <c r="I111" s="26"/>
      <c r="J111" s="27"/>
      <c r="K111" s="26"/>
      <c r="L111" s="27"/>
      <c r="M111" s="28"/>
    </row>
    <row r="112" spans="1:13" ht="45">
      <c r="A112" s="38" t="s">
        <v>88</v>
      </c>
      <c r="B112" s="49" t="s">
        <v>90</v>
      </c>
      <c r="C112" s="38" t="s">
        <v>16</v>
      </c>
      <c r="D112" s="72">
        <v>1.3</v>
      </c>
      <c r="E112" s="51"/>
      <c r="F112" s="92"/>
      <c r="G112" s="26"/>
      <c r="H112" s="27"/>
      <c r="I112" s="26"/>
      <c r="J112" s="27"/>
      <c r="K112" s="26"/>
      <c r="L112" s="27"/>
      <c r="M112" s="28"/>
    </row>
    <row r="113" spans="1:13" ht="30">
      <c r="A113" s="44" t="s">
        <v>78</v>
      </c>
      <c r="B113" s="45" t="s">
        <v>79</v>
      </c>
      <c r="C113" s="46" t="s">
        <v>16</v>
      </c>
      <c r="D113" s="47">
        <v>3.6</v>
      </c>
      <c r="E113" s="48"/>
      <c r="F113" s="94"/>
      <c r="G113" s="26"/>
      <c r="H113" s="27"/>
      <c r="I113" s="26"/>
      <c r="J113" s="27"/>
      <c r="K113" s="26"/>
      <c r="L113" s="27"/>
      <c r="M113" s="28"/>
    </row>
    <row r="114" spans="1:13" ht="30">
      <c r="A114" s="44" t="s">
        <v>80</v>
      </c>
      <c r="B114" s="45" t="s">
        <v>81</v>
      </c>
      <c r="C114" s="46" t="s">
        <v>16</v>
      </c>
      <c r="D114" s="47">
        <v>35</v>
      </c>
      <c r="E114" s="48"/>
      <c r="F114" s="94"/>
      <c r="G114" s="26"/>
      <c r="H114" s="27"/>
      <c r="I114" s="26"/>
      <c r="J114" s="27"/>
      <c r="K114" s="26"/>
      <c r="L114" s="27"/>
      <c r="M114" s="28"/>
    </row>
    <row r="115" spans="1:13" ht="30">
      <c r="A115" s="86" t="s">
        <v>114</v>
      </c>
      <c r="B115" s="86" t="s">
        <v>115</v>
      </c>
      <c r="C115" s="102" t="s">
        <v>7</v>
      </c>
      <c r="D115" s="103">
        <v>1</v>
      </c>
      <c r="E115" s="104"/>
      <c r="F115" s="105"/>
      <c r="G115" s="26"/>
      <c r="H115" s="27"/>
      <c r="I115" s="26"/>
      <c r="J115" s="27"/>
      <c r="K115" s="26"/>
      <c r="L115" s="27"/>
      <c r="M115" s="28"/>
    </row>
    <row r="116" spans="1:13" ht="60">
      <c r="A116" s="99" t="s">
        <v>111</v>
      </c>
      <c r="B116" s="99" t="s">
        <v>112</v>
      </c>
      <c r="C116" s="100" t="s">
        <v>15</v>
      </c>
      <c r="D116" s="101">
        <v>65</v>
      </c>
      <c r="E116" s="51"/>
      <c r="F116" s="43"/>
      <c r="G116" s="26"/>
      <c r="H116" s="27"/>
      <c r="I116" s="26"/>
      <c r="J116" s="27"/>
      <c r="K116" s="26"/>
      <c r="L116" s="27"/>
      <c r="M116" s="28"/>
    </row>
    <row r="117" spans="1:13" ht="24.95" customHeight="1" thickBot="1">
      <c r="A117" s="127"/>
      <c r="B117" s="128"/>
      <c r="C117" s="129"/>
      <c r="D117" s="116" t="s">
        <v>49</v>
      </c>
      <c r="E117" s="117"/>
      <c r="F117" s="73"/>
      <c r="G117" s="34"/>
      <c r="H117" s="35"/>
      <c r="I117" s="35"/>
      <c r="J117" s="35"/>
      <c r="K117" s="35"/>
      <c r="L117" s="35"/>
      <c r="M117" s="36"/>
    </row>
    <row r="118" spans="1:13" ht="24.95" customHeight="1" thickBot="1">
      <c r="A118" s="130"/>
      <c r="B118" s="131"/>
      <c r="C118" s="132"/>
      <c r="D118" s="125" t="s">
        <v>58</v>
      </c>
      <c r="E118" s="126"/>
      <c r="F118" s="74"/>
      <c r="G118" s="34"/>
      <c r="H118" s="35"/>
      <c r="I118" s="35"/>
      <c r="J118" s="35"/>
      <c r="K118" s="35"/>
      <c r="L118" s="35"/>
      <c r="M118" s="124"/>
    </row>
    <row r="119" spans="1:13" ht="24.95" customHeight="1" thickBot="1">
      <c r="A119" s="133"/>
      <c r="B119" s="134"/>
      <c r="C119" s="135"/>
      <c r="D119" s="125" t="s">
        <v>59</v>
      </c>
      <c r="E119" s="126"/>
      <c r="F119" s="74"/>
      <c r="G119" s="34"/>
      <c r="H119" s="35"/>
      <c r="I119" s="35"/>
      <c r="J119" s="35"/>
      <c r="K119" s="35"/>
      <c r="L119" s="35"/>
      <c r="M119" s="124"/>
    </row>
  </sheetData>
  <mergeCells count="33">
    <mergeCell ref="M118:M119"/>
    <mergeCell ref="D118:E118"/>
    <mergeCell ref="D119:E119"/>
    <mergeCell ref="A117:C119"/>
    <mergeCell ref="A1:M1"/>
    <mergeCell ref="A3:M3"/>
    <mergeCell ref="A9:C9"/>
    <mergeCell ref="A12:B13"/>
    <mergeCell ref="H14:I14"/>
    <mergeCell ref="H15:I15"/>
    <mergeCell ref="A7:M7"/>
    <mergeCell ref="A5:M5"/>
    <mergeCell ref="K19:L19"/>
    <mergeCell ref="M19:M20"/>
    <mergeCell ref="A18:F18"/>
    <mergeCell ref="I19:J19"/>
    <mergeCell ref="G19:H19"/>
    <mergeCell ref="A65:C65"/>
    <mergeCell ref="A31:E31"/>
    <mergeCell ref="A46:E46"/>
    <mergeCell ref="A64:E64"/>
    <mergeCell ref="D65:E65"/>
    <mergeCell ref="A19:A20"/>
    <mergeCell ref="B19:B20"/>
    <mergeCell ref="C19:C20"/>
    <mergeCell ref="D19:D20"/>
    <mergeCell ref="E19:E20"/>
    <mergeCell ref="B14:D15"/>
    <mergeCell ref="B17:E17"/>
    <mergeCell ref="F19:F20"/>
    <mergeCell ref="D117:E117"/>
    <mergeCell ref="D85:E85"/>
    <mergeCell ref="A85:C8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PSP_1_kanalizacja</vt:lpstr>
      <vt:lpstr>PSP_1_kanalizacja!Obszar_wydruku</vt:lpstr>
    </vt:vector>
  </TitlesOfParts>
  <Company>Skanska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KasprzykM</dc:creator>
  <cp:lastModifiedBy>Wojciech Kuc</cp:lastModifiedBy>
  <cp:lastPrinted>2016-02-15T09:52:22Z</cp:lastPrinted>
  <dcterms:created xsi:type="dcterms:W3CDTF">2014-06-04T09:16:58Z</dcterms:created>
  <dcterms:modified xsi:type="dcterms:W3CDTF">2016-03-15T13:50:43Z</dcterms:modified>
</cp:coreProperties>
</file>